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180" windowWidth="9720" windowHeight="7260"/>
  </bookViews>
  <sheets>
    <sheet name="на 1 января 2021 г." sheetId="4" r:id="rId1"/>
  </sheets>
  <definedNames>
    <definedName name="_xlnm.Print_Area" localSheetId="0">'на 1 января 2021 г.'!$A$1:$L$628</definedName>
  </definedNames>
  <calcPr calcId="125725"/>
</workbook>
</file>

<file path=xl/calcChain.xml><?xml version="1.0" encoding="utf-8"?>
<calcChain xmlns="http://schemas.openxmlformats.org/spreadsheetml/2006/main">
  <c r="F619" i="4"/>
  <c r="F617"/>
  <c r="F618"/>
  <c r="F616"/>
  <c r="G615"/>
  <c r="G614"/>
  <c r="G613"/>
  <c r="G612"/>
  <c r="F613"/>
  <c r="F614"/>
  <c r="F615"/>
  <c r="F612"/>
  <c r="G579"/>
  <c r="G578"/>
  <c r="G577"/>
  <c r="G576"/>
  <c r="F579"/>
  <c r="F578"/>
  <c r="F577"/>
  <c r="F576"/>
  <c r="G583"/>
  <c r="G582"/>
  <c r="G581"/>
  <c r="G580"/>
  <c r="F581"/>
  <c r="F582"/>
  <c r="F583"/>
  <c r="F580"/>
  <c r="G566"/>
  <c r="G563" s="1"/>
  <c r="G565"/>
  <c r="G562" s="1"/>
  <c r="F566"/>
  <c r="F563" s="1"/>
  <c r="F565"/>
  <c r="F562" s="1"/>
  <c r="F551"/>
  <c r="G554"/>
  <c r="G551" s="1"/>
  <c r="G553"/>
  <c r="G550" s="1"/>
  <c r="F553"/>
  <c r="F550" s="1"/>
  <c r="F554"/>
  <c r="G518"/>
  <c r="G514" s="1"/>
  <c r="G573" s="1"/>
  <c r="G517"/>
  <c r="G513" s="1"/>
  <c r="G572" s="1"/>
  <c r="G516"/>
  <c r="G512" s="1"/>
  <c r="F518"/>
  <c r="F514" s="1"/>
  <c r="F573" s="1"/>
  <c r="F516"/>
  <c r="F512" s="1"/>
  <c r="F571" s="1"/>
  <c r="F517"/>
  <c r="F513" s="1"/>
  <c r="G492"/>
  <c r="G489" s="1"/>
  <c r="G491"/>
  <c r="G488" s="1"/>
  <c r="F491"/>
  <c r="F488" s="1"/>
  <c r="F492"/>
  <c r="F489" s="1"/>
  <c r="G396"/>
  <c r="G392" s="1"/>
  <c r="G508" s="1"/>
  <c r="G395"/>
  <c r="G391" s="1"/>
  <c r="G394"/>
  <c r="G390" s="1"/>
  <c r="F394"/>
  <c r="F390" s="1"/>
  <c r="F506" s="1"/>
  <c r="F395"/>
  <c r="F391" s="1"/>
  <c r="F396"/>
  <c r="F392" s="1"/>
  <c r="F508" s="1"/>
  <c r="G375"/>
  <c r="G372" s="1"/>
  <c r="G374"/>
  <c r="G371" s="1"/>
  <c r="F374"/>
  <c r="F371" s="1"/>
  <c r="F375"/>
  <c r="F372" s="1"/>
  <c r="G342"/>
  <c r="G339" s="1"/>
  <c r="G341"/>
  <c r="G338" s="1"/>
  <c r="F341"/>
  <c r="F338" s="1"/>
  <c r="F342"/>
  <c r="F339" s="1"/>
  <c r="G324"/>
  <c r="G321" s="1"/>
  <c r="G323"/>
  <c r="G320" s="1"/>
  <c r="F323"/>
  <c r="F320" s="1"/>
  <c r="F324"/>
  <c r="F321" s="1"/>
  <c r="F304"/>
  <c r="G307"/>
  <c r="G304" s="1"/>
  <c r="G306"/>
  <c r="G303" s="1"/>
  <c r="F306"/>
  <c r="F303" s="1"/>
  <c r="F307"/>
  <c r="G283"/>
  <c r="G280" s="1"/>
  <c r="G282"/>
  <c r="G279" s="1"/>
  <c r="F282"/>
  <c r="F279" s="1"/>
  <c r="F283"/>
  <c r="F280" s="1"/>
  <c r="G260"/>
  <c r="G257" s="1"/>
  <c r="G275" s="1"/>
  <c r="G259"/>
  <c r="G256" s="1"/>
  <c r="G274" s="1"/>
  <c r="F259"/>
  <c r="F256" s="1"/>
  <c r="F274" s="1"/>
  <c r="F260"/>
  <c r="F257" s="1"/>
  <c r="F275" s="1"/>
  <c r="G213"/>
  <c r="G210" s="1"/>
  <c r="G252" s="1"/>
  <c r="G212"/>
  <c r="G209" s="1"/>
  <c r="G251" s="1"/>
  <c r="F212"/>
  <c r="F209" s="1"/>
  <c r="F251" s="1"/>
  <c r="F213"/>
  <c r="F210" s="1"/>
  <c r="F252" s="1"/>
  <c r="G193"/>
  <c r="G190" s="1"/>
  <c r="G192"/>
  <c r="G189" s="1"/>
  <c r="F193"/>
  <c r="F190" s="1"/>
  <c r="F192"/>
  <c r="F189" s="1"/>
  <c r="G178"/>
  <c r="G175" s="1"/>
  <c r="G177"/>
  <c r="G174" s="1"/>
  <c r="F178"/>
  <c r="F175" s="1"/>
  <c r="F177"/>
  <c r="F174" s="1"/>
  <c r="G165"/>
  <c r="G161" s="1"/>
  <c r="G203" s="1"/>
  <c r="G164"/>
  <c r="G160" s="1"/>
  <c r="G163"/>
  <c r="G159" s="1"/>
  <c r="F165"/>
  <c r="F161" s="1"/>
  <c r="F203" s="1"/>
  <c r="F164"/>
  <c r="F160" s="1"/>
  <c r="F163"/>
  <c r="F159" s="1"/>
  <c r="G154"/>
  <c r="G151" s="1"/>
  <c r="G153"/>
  <c r="G150" s="1"/>
  <c r="F154"/>
  <c r="F151" s="1"/>
  <c r="F153"/>
  <c r="F150" s="1"/>
  <c r="G475"/>
  <c r="G619" l="1"/>
  <c r="F316"/>
  <c r="F384"/>
  <c r="G384"/>
  <c r="G506"/>
  <c r="F315"/>
  <c r="F507"/>
  <c r="F572"/>
  <c r="G507"/>
  <c r="G571"/>
  <c r="F383"/>
  <c r="G315"/>
  <c r="G316"/>
  <c r="G383"/>
  <c r="G201"/>
  <c r="F201"/>
  <c r="G202"/>
  <c r="F202"/>
  <c r="G138"/>
  <c r="G134" s="1"/>
  <c r="G137"/>
  <c r="G133" s="1"/>
  <c r="G136"/>
  <c r="G132" s="1"/>
  <c r="F138"/>
  <c r="F134" s="1"/>
  <c r="F137"/>
  <c r="F133" s="1"/>
  <c r="F136"/>
  <c r="F132" s="1"/>
  <c r="G139"/>
  <c r="G135" s="1"/>
  <c r="G131" s="1"/>
  <c r="F139"/>
  <c r="F135" s="1"/>
  <c r="F131" s="1"/>
  <c r="G117"/>
  <c r="G113" s="1"/>
  <c r="G116"/>
  <c r="G112" s="1"/>
  <c r="G115"/>
  <c r="G111" s="1"/>
  <c r="F117"/>
  <c r="F113" s="1"/>
  <c r="F116"/>
  <c r="F112" s="1"/>
  <c r="F115"/>
  <c r="F111" s="1"/>
  <c r="G128"/>
  <c r="F128"/>
  <c r="G125"/>
  <c r="F125"/>
  <c r="G122"/>
  <c r="F122"/>
  <c r="G118"/>
  <c r="F118"/>
  <c r="G88"/>
  <c r="G85" s="1"/>
  <c r="F88"/>
  <c r="F85" s="1"/>
  <c r="G97"/>
  <c r="F97"/>
  <c r="G94"/>
  <c r="F94"/>
  <c r="G93"/>
  <c r="F93"/>
  <c r="G90"/>
  <c r="F90"/>
  <c r="G73"/>
  <c r="G70" s="1"/>
  <c r="G72"/>
  <c r="G69" s="1"/>
  <c r="F73"/>
  <c r="F70" s="1"/>
  <c r="F72"/>
  <c r="F69" s="1"/>
  <c r="G77"/>
  <c r="F77"/>
  <c r="G74"/>
  <c r="F74"/>
  <c r="G36"/>
  <c r="G33" s="1"/>
  <c r="F36"/>
  <c r="F33" s="1"/>
  <c r="G39"/>
  <c r="G38"/>
  <c r="G37"/>
  <c r="F39"/>
  <c r="F38"/>
  <c r="F37"/>
  <c r="G65"/>
  <c r="G64" s="1"/>
  <c r="F65"/>
  <c r="F64" s="1"/>
  <c r="G59"/>
  <c r="G58" s="1"/>
  <c r="F59"/>
  <c r="F58" s="1"/>
  <c r="G53"/>
  <c r="G52" s="1"/>
  <c r="F53"/>
  <c r="F52" s="1"/>
  <c r="G47"/>
  <c r="G46" s="1"/>
  <c r="F47"/>
  <c r="F46" s="1"/>
  <c r="G41"/>
  <c r="F41"/>
  <c r="G24"/>
  <c r="G23"/>
  <c r="G22"/>
  <c r="G21"/>
  <c r="G18" s="1"/>
  <c r="F21"/>
  <c r="F18" s="1"/>
  <c r="F24"/>
  <c r="F23"/>
  <c r="F106" s="1"/>
  <c r="F22"/>
  <c r="G26"/>
  <c r="G25" s="1"/>
  <c r="G19" s="1"/>
  <c r="G16" s="1"/>
  <c r="F26"/>
  <c r="F20" s="1"/>
  <c r="F17" s="1"/>
  <c r="F104" l="1"/>
  <c r="F145"/>
  <c r="G145"/>
  <c r="F144"/>
  <c r="G144"/>
  <c r="G105"/>
  <c r="F114"/>
  <c r="F110" s="1"/>
  <c r="F143" s="1"/>
  <c r="G104"/>
  <c r="G618" s="1"/>
  <c r="F35"/>
  <c r="F32" s="1"/>
  <c r="F89"/>
  <c r="F25"/>
  <c r="F19" s="1"/>
  <c r="F16" s="1"/>
  <c r="G20"/>
  <c r="G17" s="1"/>
  <c r="G106"/>
  <c r="G35"/>
  <c r="G32" s="1"/>
  <c r="G89"/>
  <c r="G114"/>
  <c r="G110" s="1"/>
  <c r="G143" s="1"/>
  <c r="G146"/>
  <c r="F105"/>
  <c r="F146"/>
  <c r="G40"/>
  <c r="G34" s="1"/>
  <c r="G31" s="1"/>
  <c r="F40"/>
  <c r="F34" s="1"/>
  <c r="F31" s="1"/>
  <c r="G80"/>
  <c r="G71" s="1"/>
  <c r="G68" s="1"/>
  <c r="G99"/>
  <c r="G155"/>
  <c r="G152" s="1"/>
  <c r="G149" s="1"/>
  <c r="G166"/>
  <c r="G170"/>
  <c r="G179"/>
  <c r="G182"/>
  <c r="G185"/>
  <c r="G194"/>
  <c r="G197"/>
  <c r="G214"/>
  <c r="G217"/>
  <c r="G220"/>
  <c r="G223"/>
  <c r="G226"/>
  <c r="G229"/>
  <c r="G232"/>
  <c r="G235"/>
  <c r="G238"/>
  <c r="G241"/>
  <c r="G244"/>
  <c r="G247"/>
  <c r="G261"/>
  <c r="G264"/>
  <c r="G267"/>
  <c r="G270"/>
  <c r="G284"/>
  <c r="G287"/>
  <c r="G290"/>
  <c r="G293"/>
  <c r="G296"/>
  <c r="G299"/>
  <c r="G308"/>
  <c r="G311"/>
  <c r="G325"/>
  <c r="G328"/>
  <c r="G331"/>
  <c r="G334"/>
  <c r="G343"/>
  <c r="G346"/>
  <c r="G349"/>
  <c r="G352"/>
  <c r="G355"/>
  <c r="G358"/>
  <c r="G361"/>
  <c r="G364"/>
  <c r="G367"/>
  <c r="G376"/>
  <c r="G379"/>
  <c r="G397"/>
  <c r="G400"/>
  <c r="G403"/>
  <c r="G406"/>
  <c r="G409"/>
  <c r="G412"/>
  <c r="G415"/>
  <c r="G418"/>
  <c r="G421"/>
  <c r="G424"/>
  <c r="G427"/>
  <c r="G430"/>
  <c r="G433"/>
  <c r="G437"/>
  <c r="G440"/>
  <c r="G443"/>
  <c r="G446"/>
  <c r="G449"/>
  <c r="G452"/>
  <c r="G455"/>
  <c r="G458"/>
  <c r="G461"/>
  <c r="G464"/>
  <c r="G467"/>
  <c r="G471"/>
  <c r="G479"/>
  <c r="G483"/>
  <c r="G493"/>
  <c r="G496"/>
  <c r="G499"/>
  <c r="G502"/>
  <c r="G519"/>
  <c r="G523"/>
  <c r="G527"/>
  <c r="G530"/>
  <c r="G533"/>
  <c r="G536"/>
  <c r="G539"/>
  <c r="G543"/>
  <c r="G546"/>
  <c r="G555"/>
  <c r="G558"/>
  <c r="G567"/>
  <c r="G564" s="1"/>
  <c r="G561" s="1"/>
  <c r="G584"/>
  <c r="G588"/>
  <c r="G592"/>
  <c r="G596"/>
  <c r="G600"/>
  <c r="G604"/>
  <c r="G608"/>
  <c r="G490" l="1"/>
  <c r="G487" s="1"/>
  <c r="G393"/>
  <c r="G389" s="1"/>
  <c r="G552"/>
  <c r="G549" s="1"/>
  <c r="G515"/>
  <c r="G511" s="1"/>
  <c r="G570" s="1"/>
  <c r="G373"/>
  <c r="G370" s="1"/>
  <c r="G322"/>
  <c r="G319" s="1"/>
  <c r="G258"/>
  <c r="G255" s="1"/>
  <c r="G273" s="1"/>
  <c r="G340"/>
  <c r="G337" s="1"/>
  <c r="G305"/>
  <c r="G302" s="1"/>
  <c r="G281"/>
  <c r="G278" s="1"/>
  <c r="G191"/>
  <c r="G188" s="1"/>
  <c r="G211"/>
  <c r="G208" s="1"/>
  <c r="G250" s="1"/>
  <c r="G176"/>
  <c r="G173" s="1"/>
  <c r="G162"/>
  <c r="G158" s="1"/>
  <c r="G87"/>
  <c r="G84" s="1"/>
  <c r="G103" s="1"/>
  <c r="G617" s="1"/>
  <c r="G98"/>
  <c r="G86" s="1"/>
  <c r="G83" s="1"/>
  <c r="G102" s="1"/>
  <c r="G107"/>
  <c r="G505" l="1"/>
  <c r="G314"/>
  <c r="G382"/>
  <c r="G200"/>
  <c r="G616" l="1"/>
  <c r="F530"/>
  <c r="F331"/>
  <c r="F483"/>
  <c r="F247" l="1"/>
  <c r="F99"/>
  <c r="F523"/>
  <c r="F479"/>
  <c r="F367"/>
  <c r="F475"/>
  <c r="F471"/>
  <c r="F467"/>
  <c r="F364"/>
  <c r="F361"/>
  <c r="F87" l="1"/>
  <c r="F84" s="1"/>
  <c r="F103" s="1"/>
  <c r="F98"/>
  <c r="F86" s="1"/>
  <c r="F83" s="1"/>
  <c r="F185"/>
  <c r="F502" l="1"/>
  <c r="F499"/>
  <c r="F496"/>
  <c r="F493"/>
  <c r="F490" s="1"/>
  <c r="F487" s="1"/>
  <c r="F464"/>
  <c r="F461"/>
  <c r="F458"/>
  <c r="F455"/>
  <c r="F452"/>
  <c r="F449"/>
  <c r="F446"/>
  <c r="F443"/>
  <c r="F440"/>
  <c r="F437"/>
  <c r="F433"/>
  <c r="F430"/>
  <c r="F427"/>
  <c r="F424"/>
  <c r="F421"/>
  <c r="F418"/>
  <c r="F415"/>
  <c r="F412"/>
  <c r="F409"/>
  <c r="F406" l="1"/>
  <c r="F403"/>
  <c r="F400"/>
  <c r="F397"/>
  <c r="F393" s="1"/>
  <c r="F389" s="1"/>
  <c r="F505" s="1"/>
  <c r="F379"/>
  <c r="F376"/>
  <c r="F358"/>
  <c r="F355"/>
  <c r="F352"/>
  <c r="F349"/>
  <c r="F346"/>
  <c r="F343"/>
  <c r="F334"/>
  <c r="F328"/>
  <c r="F325"/>
  <c r="F80"/>
  <c r="F322" l="1"/>
  <c r="F319" s="1"/>
  <c r="F340"/>
  <c r="F337" s="1"/>
  <c r="F373"/>
  <c r="F370" s="1"/>
  <c r="F107"/>
  <c r="F71"/>
  <c r="F68" s="1"/>
  <c r="F102" s="1"/>
  <c r="F608"/>
  <c r="F604"/>
  <c r="F600"/>
  <c r="F596"/>
  <c r="F592"/>
  <c r="F588"/>
  <c r="F584"/>
  <c r="F382" l="1"/>
  <c r="F197"/>
  <c r="F194"/>
  <c r="F182"/>
  <c r="F179"/>
  <c r="F170"/>
  <c r="F166"/>
  <c r="F155"/>
  <c r="F152" s="1"/>
  <c r="F149" s="1"/>
  <c r="F191" l="1"/>
  <c r="F188" s="1"/>
  <c r="F162"/>
  <c r="F158" s="1"/>
  <c r="F176"/>
  <c r="F173" s="1"/>
  <c r="F311"/>
  <c r="F308"/>
  <c r="F299"/>
  <c r="F296"/>
  <c r="F293"/>
  <c r="F290"/>
  <c r="F287"/>
  <c r="F284"/>
  <c r="F281" s="1"/>
  <c r="F278" s="1"/>
  <c r="F270"/>
  <c r="F267"/>
  <c r="F264"/>
  <c r="F261"/>
  <c r="F244"/>
  <c r="F241"/>
  <c r="F238"/>
  <c r="F235"/>
  <c r="F232"/>
  <c r="F229"/>
  <c r="F226"/>
  <c r="F223"/>
  <c r="F220"/>
  <c r="F217"/>
  <c r="F214"/>
  <c r="F567"/>
  <c r="F564" s="1"/>
  <c r="F561" s="1"/>
  <c r="F558"/>
  <c r="F555"/>
  <c r="F552" s="1"/>
  <c r="F549" s="1"/>
  <c r="F546"/>
  <c r="F543"/>
  <c r="F539"/>
  <c r="F536"/>
  <c r="F533"/>
  <c r="F527"/>
  <c r="F519"/>
  <c r="F305" l="1"/>
  <c r="F302" s="1"/>
  <c r="F314" s="1"/>
  <c r="F515"/>
  <c r="F511" s="1"/>
  <c r="F570" s="1"/>
  <c r="F258"/>
  <c r="F255" s="1"/>
  <c r="F273" s="1"/>
  <c r="F200"/>
  <c r="F211"/>
  <c r="F208" s="1"/>
  <c r="F250" s="1"/>
</calcChain>
</file>

<file path=xl/sharedStrings.xml><?xml version="1.0" encoding="utf-8"?>
<sst xmlns="http://schemas.openxmlformats.org/spreadsheetml/2006/main" count="1854" uniqueCount="474">
  <si>
    <t>Мероприятие 7: Государственная регистрация прав на объекты недвижимости (за исключением земельных участков)</t>
  </si>
  <si>
    <t>Мероприятие 8: Исполнение судебных решений</t>
  </si>
  <si>
    <r>
      <t xml:space="preserve">Задача 6 муниципальной программы:  </t>
    </r>
    <r>
      <rPr>
        <sz val="12"/>
        <rFont val="Times New Roman"/>
        <family val="1"/>
        <charset val="204"/>
      </rPr>
      <t>Полное и качественное удовлетворение потребностей социальной сферы и секторов экономики в транспортных услугах, развитие дорожно-транспортной системы района</t>
    </r>
  </si>
  <si>
    <r>
      <t xml:space="preserve">Цель подпрограммы 6 муниципальной програмы: </t>
    </r>
    <r>
      <rPr>
        <sz val="12"/>
        <rFont val="Times New Roman"/>
        <family val="1"/>
        <charset val="204"/>
      </rPr>
      <t xml:space="preserve"> Полное и качественное удовлетворение потребностей социальной сферы и секторов экономики в транспортных услугах, развитие дорожно-транспортной системы района</t>
    </r>
  </si>
  <si>
    <t>1.1.21.</t>
  </si>
  <si>
    <t>единиц</t>
  </si>
  <si>
    <t>3. Поступлений целевого характера из федерального бюджета</t>
  </si>
  <si>
    <t>Обеспечение функционирования муниципального информационно-консультативного центра</t>
  </si>
  <si>
    <t>да/нет</t>
  </si>
  <si>
    <t>Количество оказанных консультационных услуг сельскохозяйственным товаропроизводителям</t>
  </si>
  <si>
    <t>человек</t>
  </si>
  <si>
    <r>
      <t xml:space="preserve">Цель подпрограммы 8 муниципальной программы: </t>
    </r>
    <r>
      <rPr>
        <sz val="12"/>
        <rFont val="Times New Roman"/>
        <family val="1"/>
        <charset val="204"/>
      </rPr>
      <t>Создание необходимых условий  для  динамичного социально-экономического развития Горьковского муниципального района за счет повышения эффективности деятельности органов местного самоуправления</t>
    </r>
  </si>
  <si>
    <t>ВСЕГО по муниципальной программе</t>
  </si>
  <si>
    <t>Итого по подпрограмме 7 муниципальной программы</t>
  </si>
  <si>
    <r>
      <t xml:space="preserve">Задача 8 муниципальной программы: </t>
    </r>
    <r>
      <rPr>
        <sz val="12"/>
        <rFont val="Times New Roman"/>
        <family val="1"/>
        <charset val="204"/>
      </rPr>
      <t>Создание необходимых условий  для  динамичного социально-экономического развития Горьковского муниципального района за счет повышения эффективности деятельности органов местного самоуправления</t>
    </r>
  </si>
  <si>
    <t>Финансовое обеспечение</t>
  </si>
  <si>
    <t>1.1.18.</t>
  </si>
  <si>
    <t>1.1.10.</t>
  </si>
  <si>
    <t>1.1.11.</t>
  </si>
  <si>
    <t>1.1.12.</t>
  </si>
  <si>
    <t>1.1.13.</t>
  </si>
  <si>
    <t>1.1.14.</t>
  </si>
  <si>
    <t>1.1.15.</t>
  </si>
  <si>
    <t>1.1.16.</t>
  </si>
  <si>
    <t>Мероприятие 4: Осуществление оценки объектов собственности Горьковского муниципального района Омской области, вовлекаемых в сделки</t>
  </si>
  <si>
    <t>Мероприятие 5: Участие в судах общей юрисдикции и арбитражных судах при рассмотрении дел, связанных с имуществом</t>
  </si>
  <si>
    <t>1.1.8.</t>
  </si>
  <si>
    <t>1.1.9.</t>
  </si>
  <si>
    <t>Итого по подпрограмме 6 муниципальной программы</t>
  </si>
  <si>
    <t>(наименование муниципальной программы Горьковского муниципального района Омской области)</t>
  </si>
  <si>
    <t>Наименование показателя</t>
  </si>
  <si>
    <t>Источник</t>
  </si>
  <si>
    <t>Наименование</t>
  </si>
  <si>
    <t>Значение</t>
  </si>
  <si>
    <t>Всего</t>
  </si>
  <si>
    <t>2020 год</t>
  </si>
  <si>
    <t>Х</t>
  </si>
  <si>
    <t>1.</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</si>
  <si>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</si>
  <si>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</si>
  <si>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областного бюджета</t>
  </si>
  <si>
    <t>1.1.</t>
  </si>
  <si>
    <t>1.1.1.</t>
  </si>
  <si>
    <t>1.1.2.</t>
  </si>
  <si>
    <t>1.1.3.</t>
  </si>
  <si>
    <t>2.</t>
  </si>
  <si>
    <t>2.1.</t>
  </si>
  <si>
    <t>в сфере образования</t>
  </si>
  <si>
    <t>органы местного самоуправления</t>
  </si>
  <si>
    <t>2.1.1.</t>
  </si>
  <si>
    <r>
      <t xml:space="preserve">Основное мероприятие 1: </t>
    </r>
    <r>
      <rPr>
        <sz val="12"/>
        <rFont val="Times New Roman"/>
        <family val="1"/>
        <charset val="204"/>
      </rPr>
      <t>Осуществление полномочий в сфере развития агропромышленного комплекса</t>
    </r>
  </si>
  <si>
    <r>
      <t xml:space="preserve">Основное мероприятие 2: </t>
    </r>
    <r>
      <rPr>
        <sz val="12"/>
        <rFont val="Times New Roman"/>
        <family val="1"/>
        <charset val="204"/>
      </rPr>
      <t>Инновационное развитие и информационное обеспечение</t>
    </r>
  </si>
  <si>
    <r>
      <t xml:space="preserve">Основное мероприятие 3: </t>
    </r>
    <r>
      <rPr>
        <sz val="12"/>
        <rFont val="Times New Roman"/>
        <family val="1"/>
        <charset val="204"/>
      </rPr>
      <t>Развитие кадрового потенциала агропромышленного комплекса</t>
    </r>
  </si>
  <si>
    <t>Мероприятие 4: Информирование и оказание консультационной помощи субъектам малого и среднего предпринимательства и физическим лицам в оформлении документов для  участия в конкурсах проводимых на территории Омской области</t>
  </si>
  <si>
    <t>2.1.2.</t>
  </si>
  <si>
    <t>2.1.3.</t>
  </si>
  <si>
    <t>2.1.4.</t>
  </si>
  <si>
    <t>3.1.</t>
  </si>
  <si>
    <t>3.1.1.</t>
  </si>
  <si>
    <t>3.1.2.</t>
  </si>
  <si>
    <t>3.1.3.</t>
  </si>
  <si>
    <t>штук</t>
  </si>
  <si>
    <t>Мероприятие 2: Проведение (участие в проведении) праздничных мероприятий, посвященных профессиональным праздникам (День российского предпринимательства и т.д.)</t>
  </si>
  <si>
    <t>1.1.17.</t>
  </si>
  <si>
    <t xml:space="preserve">Количество проведенных мероприятий к Дню предпринимательства </t>
  </si>
  <si>
    <t>Мероприятие 3: Проведение семинаров, совещаний, «круглых столов» для субъектов малого и среднего предпринимательства и физических лиц</t>
  </si>
  <si>
    <t>Количество публикаций в районную газету</t>
  </si>
  <si>
    <t>Количество семей, получивших государственную поддержку при строительстве индивидуальных жилых домов</t>
  </si>
  <si>
    <t>семей</t>
  </si>
  <si>
    <t>Количество молодых семей, получивших государственную поддержку при строительстве индивидуальных жилых домов</t>
  </si>
  <si>
    <t>3.</t>
  </si>
  <si>
    <t>Площадь жилых домов, в которых произведён  капитальный ремонт</t>
  </si>
  <si>
    <t>4.</t>
  </si>
  <si>
    <t>4.1.</t>
  </si>
  <si>
    <t>4.1.1.</t>
  </si>
  <si>
    <t>4.1.2.</t>
  </si>
  <si>
    <t>Количество разработанных проектов</t>
  </si>
  <si>
    <t>4.1.3.</t>
  </si>
  <si>
    <t>4.1.4.</t>
  </si>
  <si>
    <t>Мероприятие 1: Оформление кадастровой документации на объекты недвижимого имущества</t>
  </si>
  <si>
    <t>Количество межевых планов</t>
  </si>
  <si>
    <t>Мероприятие 2: Получение сведений из государственного кадастра недвижимости на земельные участки</t>
  </si>
  <si>
    <t xml:space="preserve">Количество выписок из государственного кадастра недвижимости </t>
  </si>
  <si>
    <t>Мероприятие 3: Государственная регистрация права собственности Горьковского муниципального района Омской области на земельные участки</t>
  </si>
  <si>
    <t>Доля объектов собственности Горьковского муниципального района Омской области, вовлеченных в сделки в отношении которых проведена оценка рыночной стоимости</t>
  </si>
  <si>
    <t>процент</t>
  </si>
  <si>
    <t>Количество судебных дел по имущественным спорам</t>
  </si>
  <si>
    <t>Мероприятие 6: Оформление технической документации на объекты недвижимого имущества</t>
  </si>
  <si>
    <t>Количество технических планов на объекты недвижимого имущества</t>
  </si>
  <si>
    <r>
      <t xml:space="preserve">Задача 1 подпрограммы 6 муниципальной программы: </t>
    </r>
    <r>
      <rPr>
        <sz val="12"/>
        <rFont val="Times New Roman"/>
        <family val="1"/>
        <charset val="204"/>
      </rPr>
      <t>Обеспечение населенных пунктов круглогодичной связью по автомобильным дорогам общего пользования межмуниципального значения.</t>
    </r>
  </si>
  <si>
    <t>1.1.4.</t>
  </si>
  <si>
    <t>1.1.5.</t>
  </si>
  <si>
    <t>1.1.6.</t>
  </si>
  <si>
    <t>1.1.7.</t>
  </si>
  <si>
    <t>м²</t>
  </si>
  <si>
    <t>Итого по подпрограмме 1 муниципальной программы, в том числе:</t>
  </si>
  <si>
    <t>Итого по подпрограмме 2 муниципальной программы</t>
  </si>
  <si>
    <t>Итого по подпрограмме 8 муниципальной программы</t>
  </si>
  <si>
    <t>Итого по подпрограмме 3 муниципальной программы</t>
  </si>
  <si>
    <t>Итого по подпрограмме 4 муниципальной программы</t>
  </si>
  <si>
    <t>Создание условий для оказания услуг по тепло- водоснабжению, вывозу ТБО, ЖБО, ЖЭУ</t>
  </si>
  <si>
    <t>Полнота уплаты членских взносов</t>
  </si>
  <si>
    <t>Итого по подпрограмме 5 муниципальной программы</t>
  </si>
  <si>
    <t>Мероприятие 1: Освещение информации о деятельности Администрации в соответствии с федеральным законодательством</t>
  </si>
  <si>
    <t>Степень соблюдения критериев оценки ЧС защита населения от ЧС</t>
  </si>
  <si>
    <t>Мероприятие 1: Субсидирование перевозчиков на возмещение недополученных доходов в связи с оказанием услуг населению по перевозке пассажиров и багажа по маршрутам регулярных перевозок в пределах базовой маршрутной сети</t>
  </si>
  <si>
    <t>Отсутствие жалоб населения на систематичность предоставления услуг пассажирских перевозок</t>
  </si>
  <si>
    <t>1/0</t>
  </si>
  <si>
    <t>Степень соблюдения сметного проекта по выборам</t>
  </si>
  <si>
    <t>X</t>
  </si>
  <si>
    <t>Снижение удельного расхода тепловой энергии муниципальными бюджетными учреждениями</t>
  </si>
  <si>
    <t>Гкал/кв.м</t>
  </si>
  <si>
    <t>Количество специалистов муниципальных учреждений, прошедших обучение по энергосбережению</t>
  </si>
  <si>
    <t>Снижение удельного расхода электрической энергии на обеспечение бюджетных учреждений муниципального района, расчеты за которую осуществляются с применением приборов учета</t>
  </si>
  <si>
    <t>1.1.19.</t>
  </si>
  <si>
    <t>1.1.20.</t>
  </si>
  <si>
    <r>
      <t xml:space="preserve">Основное мероприятие 2: </t>
    </r>
    <r>
      <rPr>
        <sz val="12"/>
        <rFont val="Times New Roman"/>
        <family val="1"/>
        <charset val="204"/>
      </rPr>
      <t>Обеспечение снижения энергетических издержек на содержание объектов, находящихся в собственности Горьковского муниципального района Омской области, за счёт:</t>
    </r>
  </si>
  <si>
    <r>
      <t xml:space="preserve">Задача 3 подпрограммы 1 муниципальной программы:  </t>
    </r>
    <r>
      <rPr>
        <sz val="12"/>
        <rFont val="Times New Roman"/>
        <family val="1"/>
        <charset val="204"/>
      </rPr>
      <t>Повышение уровня квалификации и информированности работников бюджетной сферы Горьковского муниципального района по вопросам энергосбережения</t>
    </r>
  </si>
  <si>
    <t>Количество отремонтированных дорог</t>
  </si>
  <si>
    <r>
      <t xml:space="preserve">Задача 1 муниципальной программы: </t>
    </r>
    <r>
      <rPr>
        <sz val="12"/>
        <rFont val="Times New Roman"/>
        <family val="1"/>
        <charset val="204"/>
      </rPr>
      <t>Сокращение энергоемкости валового муниципального продукта и создание на этой основе предпосылок для устойчивого развития экономики района, а также оптимизация бюджетных расходов на оплату потребления топливно-энергетических ресурсов</t>
    </r>
  </si>
  <si>
    <t>Мероприятия 2: Предоставление молодым семьям участникам подпрограммы при рождении (усыновлении) 1 ребёнка дополнительных социальных выплат в размере не менее 5 процентов расчётной (средней) стоимости жилья</t>
  </si>
  <si>
    <t>Отсутствие жалоб</t>
  </si>
  <si>
    <t>Количество муниципальных служащих Администрации, прошедших профессиональную переподготовку и повышение квалификации</t>
  </si>
  <si>
    <t>Выполнение полномочий Общественных организаций в соответствии с ежегодным планом</t>
  </si>
  <si>
    <t>2.1.5.</t>
  </si>
  <si>
    <t>в сфере культуры</t>
  </si>
  <si>
    <t>Количество руководителей и специалистов организаций муниципального района прошедших обучение по вопросам ГО и ЧС</t>
  </si>
  <si>
    <t>Снижение уровня расхода топливно-энергетических ресурсов</t>
  </si>
  <si>
    <t>Единица измерения</t>
  </si>
  <si>
    <t>голов</t>
  </si>
  <si>
    <t xml:space="preserve">Количество приобретенного гражданами, ведущими ЛПХ, поголовья сельскохозяйственных животных для ведения подотраслей животноводства, альтернативных свиноводству </t>
  </si>
  <si>
    <r>
      <t xml:space="preserve">Цель подпрограммы 1 муниципальной программы: </t>
    </r>
    <r>
      <rPr>
        <sz val="12"/>
        <rFont val="Times New Roman"/>
        <family val="1"/>
        <charset val="204"/>
      </rPr>
      <t>Сокращение энергоемкости валового муниципального продукта и создание на этой основе предпосылок для устойчивого развития экономики района, а также оптимизация бюджетных расходов на оплату потребления топливно-энергетических ресурсов</t>
    </r>
  </si>
  <si>
    <r>
      <t xml:space="preserve">Цель муниципальной программы: </t>
    </r>
    <r>
      <rPr>
        <sz val="12"/>
        <rFont val="Times New Roman"/>
        <family val="1"/>
        <charset val="204"/>
      </rPr>
      <t>Развитие экономического потенциала Горьковского муниципального района Омской области</t>
    </r>
  </si>
  <si>
    <r>
      <t xml:space="preserve">Задача 1 подпрограммы 1 муниципальной программы: </t>
    </r>
    <r>
      <rPr>
        <sz val="12"/>
        <rFont val="Times New Roman"/>
        <family val="1"/>
        <charset val="204"/>
      </rPr>
      <t>Выявление резервов сокращения энергетических затрат за счет проведения энергетических обследований в том числе объектов топливно-энергетического и жилищно-коммунального комплекса.</t>
    </r>
  </si>
  <si>
    <r>
      <t xml:space="preserve">Основное мероприятие 3: </t>
    </r>
    <r>
      <rPr>
        <sz val="12"/>
        <rFont val="Times New Roman"/>
        <family val="1"/>
        <charset val="204"/>
      </rPr>
      <t>Повышение квалификации специалистов муниципальных учреждений Горьковского муниципального района в сфере энергосбережения и повышения энергетической эффективности</t>
    </r>
  </si>
  <si>
    <t>Мероприятие 1: Организация проведения обучения руководителей, специалистов образовательных учреждений по вопросам энергосбережения</t>
  </si>
  <si>
    <t>Мероприятие 2: Организация проведения обучения руководителей, специалистов  учреждений культуры по вопросам энергосбережения</t>
  </si>
  <si>
    <t>Мероприятие 3: Организация проведения обучения руководителей, специалистов органов местного самоуправления по вопросам энергосбережения</t>
  </si>
  <si>
    <r>
      <t xml:space="preserve">Задача 2 муниципальной программы: </t>
    </r>
    <r>
      <rPr>
        <sz val="12"/>
        <rFont val="Times New Roman"/>
        <family val="1"/>
        <charset val="204"/>
      </rPr>
      <t>Повышение темпов развития малого и среднего предпринимательства в экономике Горьковского муниципального района.</t>
    </r>
  </si>
  <si>
    <r>
      <t xml:space="preserve">Цель подпрограммы 2 муниципальной программы: </t>
    </r>
    <r>
      <rPr>
        <sz val="12"/>
        <rFont val="Times New Roman"/>
        <family val="1"/>
        <charset val="204"/>
      </rPr>
      <t>Повышение темпов развития малого и среднего предпринимательства в экономике Горьковского муниципального района.</t>
    </r>
  </si>
  <si>
    <r>
      <t xml:space="preserve">Задача 3 муниципальной программы: </t>
    </r>
    <r>
      <rPr>
        <sz val="12"/>
        <rFont val="Times New Roman"/>
        <family val="1"/>
        <charset val="204"/>
      </rPr>
      <t>Улучшение качества жизни населения за счет повышения эффективности  функционирования жилищно-коммунального хозяйства в целом.</t>
    </r>
  </si>
  <si>
    <r>
      <t xml:space="preserve">Задача 3 подпрограммы 3 муниципальной программы: </t>
    </r>
    <r>
      <rPr>
        <sz val="12"/>
        <rFont val="Times New Roman"/>
        <family val="1"/>
        <charset val="204"/>
      </rPr>
      <t>Строительство жилищного фонда, проведение капитального ремонта, реконструкции и модернизации жилых домов</t>
    </r>
  </si>
  <si>
    <r>
      <t xml:space="preserve">Основное мероприятие 3:  </t>
    </r>
    <r>
      <rPr>
        <sz val="12"/>
        <rFont val="Times New Roman"/>
        <family val="1"/>
        <charset val="204"/>
      </rPr>
      <t>Строительство специализированного жилищного фонда Горьковского муниципального района и переселение граждан из аварийного жилищного фонда, проведение капитального ремонта, реконструкции и модернизации жилых домов</t>
    </r>
  </si>
  <si>
    <r>
      <t xml:space="preserve">Задача 4 муниципальной программы: </t>
    </r>
    <r>
      <rPr>
        <sz val="12"/>
        <rFont val="Times New Roman"/>
        <family val="1"/>
        <charset val="204"/>
      </rPr>
      <t>Формирование и эффективное управление собственностью Горьковского муниципального района Омской области</t>
    </r>
  </si>
  <si>
    <r>
      <t xml:space="preserve">Основное мероприятие: </t>
    </r>
    <r>
      <rPr>
        <sz val="12"/>
        <rFont val="Times New Roman"/>
        <family val="1"/>
        <charset val="204"/>
      </rPr>
      <t>Управление имуществом и земельными ресурсами на территории Горьковского района Омской области</t>
    </r>
  </si>
  <si>
    <r>
      <t xml:space="preserve">Задача 5 муниципальной программы: </t>
    </r>
    <r>
      <rPr>
        <sz val="12"/>
        <rFont val="Times New Roman"/>
        <family val="1"/>
        <charset val="204"/>
      </rPr>
      <t>Повышение уровня экологической безопасности, сохранение природных систем, рациональное природоиспользование  на территории Горьковского муниципального района Омской области.</t>
    </r>
  </si>
  <si>
    <r>
      <t xml:space="preserve">Основное мероприятие 1: </t>
    </r>
    <r>
      <rPr>
        <sz val="12"/>
        <rFont val="Times New Roman"/>
        <family val="1"/>
        <charset val="204"/>
      </rPr>
      <t>Капитальный ремонт и реконструкция автомобильных дорог, а также содержание автомобильных дорог общего пользования межмуниципального значения и сооружений, находящихся в собственности Горьковского муниципального района и проведение отдельных мероприятий связанных с дорожным хозяйством.</t>
    </r>
  </si>
  <si>
    <r>
      <t xml:space="preserve">Цель подпрограммы 3 муниципальной программы: </t>
    </r>
    <r>
      <rPr>
        <sz val="12"/>
        <rFont val="Times New Roman"/>
        <family val="1"/>
        <charset val="204"/>
      </rPr>
      <t>Улучшение качества жизни населения за счет повышения эффективности  функционирования жилищно-коммунального хозяйства в целом.</t>
    </r>
  </si>
  <si>
    <t>Ввод в эксплуатацию водозаборов из подземных источников</t>
  </si>
  <si>
    <r>
      <t xml:space="preserve">Основное мероприятие: </t>
    </r>
    <r>
      <rPr>
        <sz val="12"/>
        <rFont val="Times New Roman"/>
        <family val="1"/>
        <charset val="204"/>
      </rPr>
      <t xml:space="preserve">Повышение уровня социально-инженерного обустройства села и улучшение жилищных условий сельского населения в Горьковском муниципальном районе Омской области </t>
    </r>
  </si>
  <si>
    <t>Количество проектов, получивших положительные заключения главгосэкспертизы</t>
  </si>
  <si>
    <t>Количество разработанных и откорректированных нормативно-правовых актов в сфере безопасности дорожного движения</t>
  </si>
  <si>
    <t>Отсутствие у организации, получившей субсидию задолженности по субсидируемым расходам</t>
  </si>
  <si>
    <t>Количество проведенных мероприятий направленных на поддержку общественных инициатив</t>
  </si>
  <si>
    <t>Мероприятие 2: Оплата выполненных работ,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муниципального образования Омской области по муниципальному контракту, заключенному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t>
  </si>
  <si>
    <t>«Развитие экономического потенциала Горьковского муниципального района Омской области на 2020 – 2030 годы»</t>
  </si>
  <si>
    <r>
      <t xml:space="preserve">Цель подпрограммы 4 муниципальной программы: </t>
    </r>
    <r>
      <rPr>
        <sz val="12"/>
        <rFont val="Times New Roman"/>
        <family val="1"/>
        <charset val="204"/>
      </rPr>
      <t>Обеспечение открытости и доступности сведений об объектах муниципальной собственности Горьковского муниципального района Омской области</t>
    </r>
  </si>
  <si>
    <r>
      <t xml:space="preserve">Задача подпрограммы 4 муниципальной программы: </t>
    </r>
    <r>
      <rPr>
        <sz val="12"/>
        <rFont val="Times New Roman"/>
        <family val="1"/>
        <charset val="204"/>
      </rPr>
      <t>Эффективное управление и распоряжение объектами собственности Горьковского муниципального района Омской области</t>
    </r>
  </si>
  <si>
    <t>Количество фактов о государственной регистрации права собственности Горьковского муниципального района Омской области</t>
  </si>
  <si>
    <t xml:space="preserve"> -</t>
  </si>
  <si>
    <t>Количество объектов недвижимости на которые зарегистрированы  права муниципальной собственности Горьковского муниципального района Омской области в текущем периоде</t>
  </si>
  <si>
    <t>Мероприятие 9: Проведение кадастровых работ, в целях бесплатного предоставления в собственность земельных участков, льготным категориям граждан</t>
  </si>
  <si>
    <t>Мероприятие 10: Расходы, связанные с оформлением объектов собственности Горьковского муниципального района Омской области, вовлекаемых в сделки</t>
  </si>
  <si>
    <t>Количество заключенных договоров по передаче движимого имущества</t>
  </si>
  <si>
    <t>Отсутствие кредиторской задолженности перед поставляемыми энергоресурсами по объектам, находящимся в муниципальной казне</t>
  </si>
  <si>
    <t>Доля исполненных судебных решений</t>
  </si>
  <si>
    <r>
      <t xml:space="preserve">Цель подпрограммы 5 муниципальной программы: </t>
    </r>
    <r>
      <rPr>
        <sz val="12"/>
        <rFont val="Times New Roman"/>
        <family val="1"/>
        <charset val="204"/>
      </rPr>
      <t xml:space="preserve">Предотвращение вредного воздействия отходов производства и потребления на здоровье человека и окружающую среду, а также вовлечение таких отходов в хозяйственный оборот в качестве дополнительных источников сырья  на территории Горьковского муниципального района Омской области.
</t>
    </r>
  </si>
  <si>
    <r>
      <t xml:space="preserve">Основное мероприятие: </t>
    </r>
    <r>
      <rPr>
        <sz val="12"/>
        <rFont val="Times New Roman"/>
        <family val="1"/>
        <charset val="204"/>
      </rPr>
      <t>Проведение организационных мероприятий, направленных на улучшение охраны окружающей среды, предупреждение и ликвидацию последствий причинения вреда окружающей среде при размещении отходов, в том числе твердых коммунальных отходов, на территории Горьковского муниципального района.</t>
    </r>
  </si>
  <si>
    <r>
      <t xml:space="preserve">Задача подпрограммы 5 муниципальной программы:  </t>
    </r>
    <r>
      <rPr>
        <sz val="12"/>
        <rFont val="Times New Roman"/>
        <family val="1"/>
        <charset val="204"/>
      </rPr>
      <t>Предупреждение и ликвидация последствий причинения вреда окружающей среде при размещении отходов, в том числе твердых коммунальных отходов, на территории Горьковского муниципального района.</t>
    </r>
  </si>
  <si>
    <t>Количество созданных мест (площадок) накопления твердых коммунальных отходов с контейнерами (бункерами)</t>
  </si>
  <si>
    <t>Уровень обеспеченности местами (площадками) накопления твердых коммунальных отходов с контейнерами (бункерами)</t>
  </si>
  <si>
    <t>Мероприятие 5: Проведение работ по обеспечению доступа к местам накопления твердых коммунальных отходов.</t>
  </si>
  <si>
    <t>Количество школьников, получивших экологическое просвещение организациями, осуществляющими образовательную деятельность, учреждениями культуры, библиотеками</t>
  </si>
  <si>
    <t>Количество публикаций по вопросам охраны окружающей среды</t>
  </si>
  <si>
    <t xml:space="preserve">Мероприятие 6:  Организация экологического просвещения школьников. </t>
  </si>
  <si>
    <t>Мероприятие 7:  Обеспечение экологического воспитания и формирования экологической культуры населения.</t>
  </si>
  <si>
    <r>
      <t xml:space="preserve">Задача 2 подпрограммы 6 муниципальной программы: </t>
    </r>
    <r>
      <rPr>
        <sz val="12"/>
        <rFont val="Times New Roman"/>
        <family val="1"/>
        <charset val="204"/>
      </rPr>
      <t>Обеспечение перевозок пассажиров и багажа в пределах базовой маршрутной сети</t>
    </r>
  </si>
  <si>
    <r>
      <t>Основное мероприятие 2:</t>
    </r>
    <r>
      <rPr>
        <sz val="12"/>
        <rFont val="Times New Roman"/>
        <family val="1"/>
        <charset val="204"/>
      </rPr>
      <t xml:space="preserve">  Организация перевозок пассажиров и багажа в пределах базовой маршрутной сети</t>
    </r>
  </si>
  <si>
    <t>Поддержание дорог находящихся в собственности Горьковского муниципального района в нормативном состоянии (отсутствие или наличие жалоб)</t>
  </si>
  <si>
    <r>
      <t>Задача 7 муниципальной программы:</t>
    </r>
    <r>
      <rPr>
        <sz val="12"/>
        <rFont val="Times New Roman"/>
        <family val="1"/>
        <charset val="204"/>
      </rPr>
      <t xml:space="preserve"> Повышение эффективности управления муниципальными финансами в Горьковском муниципальном районе Омской области</t>
    </r>
  </si>
  <si>
    <r>
      <t xml:space="preserve">Цель подпрограммы 7 муниципальной программы: </t>
    </r>
    <r>
      <rPr>
        <sz val="12"/>
        <rFont val="Times New Roman"/>
        <family val="1"/>
        <charset val="204"/>
      </rPr>
      <t xml:space="preserve"> Повышение эффективности управления муниципальными финансами</t>
    </r>
  </si>
  <si>
    <r>
      <t>Задача 1 подпрограммы 7 муниципальной программы:</t>
    </r>
    <r>
      <rPr>
        <sz val="12"/>
        <rFont val="Times New Roman"/>
        <family val="1"/>
        <charset val="204"/>
      </rPr>
      <t xml:space="preserve">  Совершенствование организации и осуществление бюджетного процесса в Горьковском муниципальном районе </t>
    </r>
  </si>
  <si>
    <r>
      <rPr>
        <b/>
        <sz val="12"/>
        <rFont val="Times New Roman"/>
        <family val="1"/>
        <charset val="204"/>
      </rPr>
      <t>Основное мероприятие 1:</t>
    </r>
    <r>
      <rPr>
        <sz val="12"/>
        <rFont val="Times New Roman"/>
        <family val="1"/>
        <charset val="204"/>
      </rPr>
      <t xml:space="preserve"> Повышение качества управления муниципальными финансами в Горьковском муниципальном районе</t>
    </r>
  </si>
  <si>
    <t>Мероприятие 1: Руководство и управление в сфере установленных функций органов местного самоуправления</t>
  </si>
  <si>
    <t>Мероприятие 2: Реализация прочих мероприятий в сфере управления муниципальными финансами</t>
  </si>
  <si>
    <t>Отношение доли расходов на содержание органов местного самоуправления муниципального района к нормативу формирования расходов на оплату труда и содержание органов местного самоуправления</t>
  </si>
  <si>
    <t>Уровень долговой нагрузки на районный бюджет</t>
  </si>
  <si>
    <r>
      <t>Задача 2 подпрограммы 7 муниципальной программы:</t>
    </r>
    <r>
      <rPr>
        <sz val="12"/>
        <rFont val="Times New Roman"/>
        <family val="1"/>
        <charset val="204"/>
      </rPr>
      <t xml:space="preserve">  Обеспечение равных условий для устойчивого исполнения расходных обязательств поселениями Горьковского муниципального района</t>
    </r>
  </si>
  <si>
    <r>
      <rPr>
        <b/>
        <sz val="12"/>
        <rFont val="Times New Roman"/>
        <family val="1"/>
        <charset val="204"/>
      </rPr>
      <t xml:space="preserve">Основное мероприятие 2: </t>
    </r>
    <r>
      <rPr>
        <sz val="12"/>
        <rFont val="Times New Roman"/>
        <family val="1"/>
        <charset val="204"/>
      </rPr>
      <t>Повышение эффективности предоставления межбюджетных трансфертов поселений Горьковского муниципального района</t>
    </r>
  </si>
  <si>
    <t>Мероприятие 1: Поддержка мер по обеспечению сбалансированности бюджетов поселений</t>
  </si>
  <si>
    <t>Удельный вес просроченной кредиторской задолженности в общем объеме расходов местного бюджета района</t>
  </si>
  <si>
    <t>Величина разрыва в уровне бюджетной обеспеченности между наиболее и наименее обеспеченными поселениями, входящими в состав муниципального района, после выравнивания их бюджетной обеспеченности</t>
  </si>
  <si>
    <t>Доля межбюджетных трансфертов из бюджета Горьковского муниципального района в объеме собственных доходов поселений Горьковского муниципального района (за исключением субвенций и межбюджетных трансфертов, передаваемых из областного бюджета непосредственно поселениям)</t>
  </si>
  <si>
    <t>2.1.6.</t>
  </si>
  <si>
    <t>Количество поселений получивших межбюджетные трансферты</t>
  </si>
  <si>
    <r>
      <rPr>
        <b/>
        <sz val="12"/>
        <rFont val="Times New Roman"/>
        <family val="1"/>
        <charset val="204"/>
      </rPr>
      <t xml:space="preserve">Основное мероприятие 3: </t>
    </r>
    <r>
      <rPr>
        <sz val="12"/>
        <rFont val="Times New Roman"/>
        <family val="1"/>
        <charset val="204"/>
      </rPr>
      <t>Организация и осуществление контроля за соблюдением законодательства Российской Федерации при использовании средств бюджета Горьковского муниципального района</t>
    </r>
  </si>
  <si>
    <t>Мероприятие 1: Осуществление нормотворческой и методической деятельности</t>
  </si>
  <si>
    <t>Мероприятие 2: Реализация полномочий по осуществлению внутреннего муниципального финансового контроля</t>
  </si>
  <si>
    <t>Наличие разработанных и утверждённых нормативных правовых актов по вопросам осуществления муниципального финансового контроля</t>
  </si>
  <si>
    <r>
      <rPr>
        <b/>
        <sz val="12"/>
        <rFont val="Times New Roman"/>
        <family val="1"/>
        <charset val="204"/>
      </rPr>
      <t xml:space="preserve">Задача 3 подпрограммы 7 муниципальной программы:  </t>
    </r>
    <r>
      <rPr>
        <sz val="12"/>
        <rFont val="Times New Roman"/>
        <family val="1"/>
        <charset val="204"/>
      </rPr>
      <t xml:space="preserve">Совершенствование системы внутреннего муниципального финансового контроля в Горьковском муниципальном районе </t>
    </r>
  </si>
  <si>
    <t>Мероприятие 1: Предоставление грантовой поддержки субъектам малого  предпринимательства и гражданам для организации собственного дела</t>
  </si>
  <si>
    <t xml:space="preserve">Количество субъектов малого  предпринимательства, получивших грантовую поддержку </t>
  </si>
  <si>
    <t>Мероприятие 2: Предоставление дотации бюджетам поселений  на выравнивание бюджетной обеспеченности</t>
  </si>
  <si>
    <t>Мероприятие 3: Межбюджетные трансферты бюджетам поселений по организации в границах поселения электро-, тепло-, газо- и водоснабжения населения, водоотведения, снабжения населения топливом, в соответствии с заключенными соглашениями о передаче полномочий</t>
  </si>
  <si>
    <t>Мероприятие 4: Межбюджетные трансферты, передаваемые бюджетам поселений, из бюджета муниципального района  на дорожную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t>
  </si>
  <si>
    <t>Мероприятие 6: Межбюджетные трансферты, передаваемые поселениями муниципальному району на осуществление части полномочий в соответствии с заключенными соглашениями на обеспечение деятеятельности органов местного самоуправления</t>
  </si>
  <si>
    <t xml:space="preserve">Степень исполнения расходного обязательства </t>
  </si>
  <si>
    <t>Мероприятие 1: Изготовление и замена дорожных знаков, не отвечающих требованиям государственного стандарта</t>
  </si>
  <si>
    <t>Доля установленных дорожных знаков от общего числа, определенных дислокацией</t>
  </si>
  <si>
    <t>Мероприятие 2:  Ремонт автомобильных дорог</t>
  </si>
  <si>
    <t>Мероприятие 3: Содержание автомобильных дорог общего пользования местного значения в летний и зимний период</t>
  </si>
  <si>
    <t>Мероприятие 4: Составление и проверка смет</t>
  </si>
  <si>
    <t>Количество изготовленных и проверенных смет</t>
  </si>
  <si>
    <t>Мероприятие 5: Разработка нормативно-правовых актов в сфере безопасности дорожного движения</t>
  </si>
  <si>
    <t>Количество разработанных проектов прошедших государственную экспертизу</t>
  </si>
  <si>
    <t>Доля фактически выполненных работ по перевозке пассажиров</t>
  </si>
  <si>
    <t xml:space="preserve">Мероприятие 5: Предоставление иных межбюджетных трансфертов муниципальным образованиям Омской области на участие в организации и финансировании проведения общественных работ </t>
  </si>
  <si>
    <r>
      <t xml:space="preserve">Задача 1 подпрограммы 9 муниципальной программы: </t>
    </r>
    <r>
      <rPr>
        <sz val="12"/>
        <rFont val="Times New Roman"/>
        <family val="1"/>
        <charset val="204"/>
      </rPr>
      <t>Реализация полномочий в финансовой сфере</t>
    </r>
  </si>
  <si>
    <r>
      <t xml:space="preserve">Задача 2 подпрограммы 9 муниципальной программы: </t>
    </r>
    <r>
      <rPr>
        <sz val="12"/>
        <rFont val="Times New Roman"/>
        <family val="1"/>
        <charset val="204"/>
      </rPr>
      <t>Формирование государственных, информационных ресурсов в сферах обеспечения продовольственной безопасности Омской области и управления АПК</t>
    </r>
  </si>
  <si>
    <r>
      <t xml:space="preserve">Задача 3 подпрограммы 9 муниципальной программы: </t>
    </r>
    <r>
      <rPr>
        <sz val="12"/>
        <rFont val="Times New Roman"/>
        <family val="1"/>
        <charset val="204"/>
      </rPr>
      <t>Обеспечение высококвалифицированными кадрами АПК и создание условий для привлекательности работы на селе</t>
    </r>
  </si>
  <si>
    <t>Итого по подпрограмме 9 муниципальной программы</t>
  </si>
  <si>
    <t>Объем субсидируемых кредитов</t>
  </si>
  <si>
    <t>млн. рублей</t>
  </si>
  <si>
    <t>Отсутствие задолженности по заработной плате</t>
  </si>
  <si>
    <t>Количество проведенных мероприятий посвященных Дню работника сельского хозяйства</t>
  </si>
  <si>
    <t>Степень выполнения планов по отлову, содержанию безнадзорных животных</t>
  </si>
  <si>
    <t>Объем молока, сданного гражданами, ведущими ЛПХ, на промышленную переработку</t>
  </si>
  <si>
    <t>тыс.тонн</t>
  </si>
  <si>
    <t>тыс. голов</t>
  </si>
  <si>
    <t>Прирост поголовья коров у граждан, ведущих ЛПХ, получивших государственную поддержку</t>
  </si>
  <si>
    <t>Мероприятие 1: Обеспечение функционирования муниципального сегмента информационно-телекоммуникационной сети органов управления  АПК</t>
  </si>
  <si>
    <t>да</t>
  </si>
  <si>
    <t>Мероприятие 2: Оказание консультационной помощи сельскохозяйственным товаропроизводителям</t>
  </si>
  <si>
    <t>Мероприятие 1: Возмещение части затрат организациям, индивидуальным предпринимателям, осуществляющим переработку и (или) производство сельскохозяйственной продукции,на переподготовку и повышение квалификации руководителей, специалистов и рабочих массовых профессий.</t>
  </si>
  <si>
    <t>Количество руководителей, специалистов и рабочих массовых профессий, прошедших переподготовку и повышение квалификации</t>
  </si>
  <si>
    <r>
      <t xml:space="preserve">Задача 1 подпрограммы 8 муниципальной программы: </t>
    </r>
    <r>
      <rPr>
        <sz val="12"/>
        <rFont val="Times New Roman"/>
        <family val="1"/>
        <charset val="204"/>
      </rPr>
      <t xml:space="preserve"> Обеспечение и повышение качества организации деятельности Администрации муниципального района</t>
    </r>
  </si>
  <si>
    <r>
      <t xml:space="preserve">Основное мероприятие 1: </t>
    </r>
    <r>
      <rPr>
        <sz val="12"/>
        <rFont val="Times New Roman"/>
        <family val="1"/>
        <charset val="204"/>
      </rPr>
      <t>Создание необходимых условий для эффективного выполнения функций администрации Горьковского муниципального района в соответствии с законодательством</t>
    </r>
  </si>
  <si>
    <t xml:space="preserve">Количество публикаций в средствах массовой информации и на интернет ресурсах </t>
  </si>
  <si>
    <r>
      <t xml:space="preserve">Задача 1 подпрограммы 3 муниципальной программы: 
</t>
    </r>
    <r>
      <rPr>
        <sz val="12"/>
        <rFont val="Times New Roman"/>
        <family val="1"/>
        <charset val="204"/>
      </rPr>
      <t>Создание условий для развития массового индивидуального жилищного строительства в целях обеспечения населения Горьковского муниципального района Омской области комфортным жильём по доступным ценам</t>
    </r>
  </si>
  <si>
    <r>
      <t xml:space="preserve">Основное мероприятие 1: </t>
    </r>
    <r>
      <rPr>
        <sz val="12"/>
        <rFont val="Times New Roman"/>
        <family val="1"/>
        <charset val="204"/>
      </rPr>
      <t>Оказание государственной поддержки на развитие индивидуального жилищного строительства</t>
    </r>
  </si>
  <si>
    <t>Мероприятия 1: Предоставление гражданам социальных выплат на строительство (реконструкцию) индивидуального жилья</t>
  </si>
  <si>
    <r>
      <t xml:space="preserve">Задача 2 подпрограммы 3 муниципальной программы: </t>
    </r>
    <r>
      <rPr>
        <sz val="12"/>
        <rFont val="Times New Roman"/>
        <family val="1"/>
        <charset val="204"/>
      </rPr>
      <t>Предоставление государственной поддержки в решении жилищной проблемы молодым семьям и молодым учителям, нуждающимся в  улучшении жилищных условий</t>
    </r>
  </si>
  <si>
    <r>
      <t xml:space="preserve">Основное мероприятие 2: </t>
    </r>
    <r>
      <rPr>
        <sz val="12"/>
        <rFont val="Times New Roman"/>
        <family val="1"/>
        <charset val="204"/>
      </rPr>
      <t>Оказание государственной поддержки молодым семьям при приобретении или строительстве жилья</t>
    </r>
  </si>
  <si>
    <t>Мероприятия 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</si>
  <si>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Количество молодых семей, которым предоставлена государственная поддержка на строительство или приобретение жилья</t>
  </si>
  <si>
    <t>молодых семей</t>
  </si>
  <si>
    <t xml:space="preserve">Количество семей, переселённых из аварийного жилищного фонда </t>
  </si>
  <si>
    <t>Мероприятия 2:  Проведение  капитального, текущего ремонта жилых домов муниципального специализированного жилищного фонда в с. Георгиевка</t>
  </si>
  <si>
    <r>
      <t xml:space="preserve">Задача 4 подпрограммы 3 муниципальной программы: </t>
    </r>
    <r>
      <rPr>
        <sz val="12"/>
        <rFont val="Times New Roman"/>
        <family val="1"/>
        <charset val="204"/>
      </rPr>
      <t>Подготовка документов территориального планирования</t>
    </r>
  </si>
  <si>
    <r>
      <t xml:space="preserve">Основное мероприятие 4: </t>
    </r>
    <r>
      <rPr>
        <sz val="12"/>
        <rFont val="Times New Roman"/>
        <family val="1"/>
        <charset val="204"/>
      </rPr>
      <t>Формирование документов территориального планирования для обеспечения устойчивого развития территории Горьковского муниципального района</t>
    </r>
  </si>
  <si>
    <t>Мероприятия 3: Мероприятие по описанию и утверждению границ населённых пунктов Горьковского муниципального района</t>
  </si>
  <si>
    <t>Мероприятия 4: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</si>
  <si>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 xml:space="preserve">единиц </t>
  </si>
  <si>
    <t>Количество поселений для которых разработаны проекты</t>
  </si>
  <si>
    <t>поселение</t>
  </si>
  <si>
    <r>
      <t xml:space="preserve">Цель подпрограммы 10 муниципальной программы: </t>
    </r>
    <r>
      <rPr>
        <sz val="12"/>
        <rFont val="Times New Roman"/>
        <family val="1"/>
        <charset val="204"/>
      </rPr>
      <t>Устойчивое развитие сельских территорий</t>
    </r>
  </si>
  <si>
    <r>
      <rPr>
        <b/>
        <sz val="12"/>
        <rFont val="Times New Roman"/>
        <family val="1"/>
        <charset val="204"/>
      </rPr>
      <t xml:space="preserve">Задача подпрограммы 10 муниципальной программы: </t>
    </r>
    <r>
      <rPr>
        <sz val="12"/>
        <rFont val="Times New Roman"/>
        <family val="1"/>
        <charset val="204"/>
      </rPr>
      <t xml:space="preserve">Комплексное обустройство объектами социальной и инженерной инфраструктуры населенных пунктов, объектов АПК и повышение доступности улучшения жилищных условий для сельского населения  </t>
    </r>
  </si>
  <si>
    <t>Итого по подпрограмме 10 муниципальной программы</t>
  </si>
  <si>
    <t>Мероприятие 1: Предоставление социальных выплат на строительство (приобретение) жилья гражданам, проживающим в сельской местности, в том числе молодым семьям и молодым специалистам</t>
  </si>
  <si>
    <t>Количество семей граждан, проживающих в сельской местности в том числе молодых семей и молодых специалистов, улучшивших жилищные условия</t>
  </si>
  <si>
    <t>Количество семей граждан, проживающих на сельских территориях, улучшивших жилищные условия по договору найма жилого помещения</t>
  </si>
  <si>
    <t>Мероприятие 3: Проектирование водозаборов из подземных источников в с. Октябрьское</t>
  </si>
  <si>
    <t>Мероприятие 4: Строительство и реконструкция водозаборов из подземных источников в  с. Октябрьское</t>
  </si>
  <si>
    <t>Мероприятие 5: Проектирование водозаборов из подземных источников в с. Серебряное</t>
  </si>
  <si>
    <t>Мероприятие 6: Строительство и реконструкция водозаборов из подземных источников в  с. Серебряное</t>
  </si>
  <si>
    <t>1.1.8</t>
  </si>
  <si>
    <t>Мероприятие 8: Реализация проектов комплексного обустройства площадок под компактную жилищную застройку в сельской местности</t>
  </si>
  <si>
    <t>Количество проектов получивших положительное заключение государственной экспертизы</t>
  </si>
  <si>
    <t>Мероприятие 2: Повышение профессионального уровня муниципальных служащих Администрации Горьковского муниципального района</t>
  </si>
  <si>
    <t>Мероприятие 3: Обеспечение деятельности Главы муниципального района</t>
  </si>
  <si>
    <t>Количество отчетов о деятельности Главы муниципального района</t>
  </si>
  <si>
    <t>Соблюдение норматива на содержание органов местного самоуправления</t>
  </si>
  <si>
    <t>Мероприятие 5: Проведение выборов</t>
  </si>
  <si>
    <t>Мероприятие 6: Повышение профессионального уровня по вопросам ГО и ЧС</t>
  </si>
  <si>
    <t>Мероприятие 7: Защита населения и территории от чрезвычайных ситуаций природного и техногенного характера, гражданская оборона</t>
  </si>
  <si>
    <t>Мероприятие 8: Исполнение муниципальных гарантий</t>
  </si>
  <si>
    <t>Доля выплаченных доплат к пенсиям муниципальных служащих, от назначенных</t>
  </si>
  <si>
    <t xml:space="preserve">Количество трудоустроенных специалистов </t>
  </si>
  <si>
    <t>Количество действующих административных комиссий</t>
  </si>
  <si>
    <t>Мероприятие 12: Возмещение затрат и недополученных (выпадающих) доходов</t>
  </si>
  <si>
    <t>Количество соглашений заключенных с поставщиками услуг на компенсацию выпадающих доходов</t>
  </si>
  <si>
    <t>Количество действующих комиссии по делам несовершеннолетних и защите их прав</t>
  </si>
  <si>
    <t>Мероприятие 15: Организация деятельности муниципального унитарного предприятия в сфере оказания жилищно-коммунальных услуг</t>
  </si>
  <si>
    <t>Мероприятие 17: Обеспечение деятельности общественных организаций</t>
  </si>
  <si>
    <t xml:space="preserve">Мероприятие 18: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муниципального района </t>
  </si>
  <si>
    <t>Мероприятие 19: Содействие достижению наилучших значений показателей деятельности органов местного самоуправления муниципальных районов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</si>
  <si>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Доля депутатов от общего числа, принимающих участие в работе Совета Горьковского муниципального района</t>
  </si>
  <si>
    <t>Количество муниципальных учреждений в которых проведена независимая оценка качества</t>
  </si>
  <si>
    <t>Мероприятие 20: Компенсация расходов, связанных с осуществлением депутатской деятельности депутатам Совета Горьковского муниципального района</t>
  </si>
  <si>
    <t>Мероприятие 21: Проведение независимой оценки качества условий оказания услуг организациями культуры</t>
  </si>
  <si>
    <r>
      <rPr>
        <b/>
        <sz val="12"/>
        <rFont val="Times New Roman"/>
        <family val="1"/>
        <charset val="204"/>
      </rPr>
      <t xml:space="preserve">Задача 2 подпрограммы 8 муниципальной программы: </t>
    </r>
    <r>
      <rPr>
        <sz val="12"/>
        <rFont val="Times New Roman"/>
        <family val="1"/>
        <charset val="204"/>
      </rPr>
      <t xml:space="preserve"> Обеспечение условий органам местного самоуправления для исполнения полномочий</t>
    </r>
  </si>
  <si>
    <r>
      <rPr>
        <b/>
        <sz val="12"/>
        <rFont val="Times New Roman"/>
        <family val="1"/>
        <charset val="204"/>
      </rPr>
      <t xml:space="preserve">Основное мероприятие 2: </t>
    </r>
    <r>
      <rPr>
        <sz val="12"/>
        <rFont val="Times New Roman"/>
        <family val="1"/>
        <charset val="204"/>
      </rPr>
      <t>Проведение организационно-технических мероприятий по устойчивому функционированию деятельности</t>
    </r>
  </si>
  <si>
    <t xml:space="preserve">Мероприятие 1: Материально-техническое и организационное обеспечение деятельности учреждения. </t>
  </si>
  <si>
    <t>Отсутствие жалоб ОМСУ на материально-техническое обеспечение</t>
  </si>
  <si>
    <t>Мероприятие 2: Обеспечение содержания, технической эксплуатации и обслуживания объектов недвижимого и движимого имущества, находящихся в оперативном управлении учреждения</t>
  </si>
  <si>
    <t xml:space="preserve">Отсутствие кредиторской задолженности по объектам муниципальной собственности </t>
  </si>
  <si>
    <t>Мероприятие 3: Расходы на организацию мероприятий связанных с деятельностью органов местного самоуправления</t>
  </si>
  <si>
    <t>Количество организованных мероприятий связанных с деятельностью органов местного самоуправления</t>
  </si>
  <si>
    <t xml:space="preserve">Мероприятие 4: Мероприятия по обеспечению технической защиты информации по мобилизационной подготовке </t>
  </si>
  <si>
    <t>Количество исполненных договоров по защите информации</t>
  </si>
  <si>
    <t>Мероприятие 4: Руководство и управление в сфере установленных функций органов местного самоуправления</t>
  </si>
  <si>
    <t>Мероприятие 14: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</si>
  <si>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1.1.22.</t>
  </si>
  <si>
    <t>Мероприятие 22: Резервный фонд местной администрации</t>
  </si>
  <si>
    <t>Мероприятие 10: Участие в организации и финансировании проведения общественных работ</t>
  </si>
  <si>
    <t>Мероприятие 11: Осуществление государственного полномочия по созданию административных комиссий, в том числе обеспечению их деятельности</t>
  </si>
  <si>
    <r>
      <t xml:space="preserve">Основное мероприятие 1: </t>
    </r>
    <r>
      <rPr>
        <sz val="12"/>
        <rFont val="Times New Roman"/>
        <family val="1"/>
        <charset val="204"/>
      </rPr>
      <t>Предоставление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 путем  размещения в информационно-телекоммуникационной сети "Интернет" на официальном сайте государственной информационной системы в области энергосбережения и повышения энергетической эффективности.</t>
    </r>
  </si>
  <si>
    <t>Мероприятие 1: Обеспечение предоставления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 путем размещения в информационно-телекоммуникационной сети "Интернет" на официальном сайте государственной информационной системы в области энергосбережения и повышения энергетической эффективности.</t>
  </si>
  <si>
    <t>Доля бюджетных учреждений и органов исполнительной власти муниципального района, предоставивших энергетиченские декларации, в общем количестве бюджетных учреждений и органов исполнительной власти, зарегистрированных в государственной информационной системе в области энергосбережения и повышения энергетической эффективности</t>
  </si>
  <si>
    <r>
      <t xml:space="preserve">Задача 2 подпрограммы  1 муниципальной программы: </t>
    </r>
    <r>
      <rPr>
        <sz val="12"/>
        <rFont val="Times New Roman"/>
        <family val="1"/>
        <charset val="204"/>
      </rPr>
      <t>Стимулирование внедрения перспективных инновационных проектов повышения энергетической эффективности в сфере производства и потребления энергетических ресурсов, в том числе за счет модернизации производственных мощностей, внедрения современного оборудования с низкими удельными расходами энергоресурсов.</t>
    </r>
  </si>
  <si>
    <t>Мероприятие 1: Внедрение экономичных источников освещения с поэтапной заменой ламп накаливания, в зданиях бюджетных учреждений, на энергосберегающие с использованием автоматически отключаемых  энергосберегающих осветительных приборов, в том числе:</t>
  </si>
  <si>
    <t>кВт*ч/чел.</t>
  </si>
  <si>
    <t>Мероприятие 2: Повышение теплозащиты зданий (утепление помещений, крыш, коммуникаций, замена дверей и т.д.), в том числе:</t>
  </si>
  <si>
    <t>Мероприятие 3: Проведение работ по замене, реконструкции внутренних систем теплоснабжения и очистке радиаторов системы отопления, в том числе:</t>
  </si>
  <si>
    <t>Мероприятие 4: Проведение работ по замене оконных и дверных блоков, в деревянных рамах, на многокамерные стеклопакеты в ПВХ профиле, в том числе:</t>
  </si>
  <si>
    <t xml:space="preserve">Мероприятие 5: Проведение работ по ремонту систем отопления в образовательных учреждениях, приобретение и установка технологического оборудования (отопительных котлов, систем вентиляции, приборов учета расхода воды и тепла)         </t>
  </si>
  <si>
    <r>
      <t xml:space="preserve">Задача 4 подпрограммы 1 муниципальной программы: </t>
    </r>
    <r>
      <rPr>
        <sz val="12"/>
        <rFont val="Times New Roman"/>
        <family val="1"/>
        <charset val="204"/>
      </rPr>
      <t>Обеспечение условий для повышения качества и надежности предоставления жилищно-коммунальных услуг</t>
    </r>
  </si>
  <si>
    <r>
      <rPr>
        <b/>
        <sz val="12"/>
        <rFont val="Times New Roman"/>
        <family val="1"/>
        <charset val="204"/>
      </rPr>
      <t xml:space="preserve">Основное мероприятие 4: </t>
    </r>
    <r>
      <rPr>
        <sz val="12"/>
        <rFont val="Times New Roman"/>
        <family val="1"/>
        <charset val="204"/>
      </rPr>
      <t xml:space="preserve">Приведение материально-технической базы объектов тепло- и водоснабжения в нормативное состояние  </t>
    </r>
  </si>
  <si>
    <t>Мероприятие 1: Приобретение трубной продукции. Проведение работ по ремонту и замене участков теплотрасс и водопроводов.</t>
  </si>
  <si>
    <t>Обеспечение бесперебойного тепло- и водоснабжения потребителей</t>
  </si>
  <si>
    <t>Мероприятие 2: Приобретение и установка технологического оборудования электротехнического, теплотехнического и водохозяйственного назначения</t>
  </si>
  <si>
    <t>Количество объектов введенных в эксплуатацию</t>
  </si>
  <si>
    <t>1.1.23.</t>
  </si>
  <si>
    <t xml:space="preserve">Мероприятие 23: Сопровождение программных продуктов </t>
  </si>
  <si>
    <t>Мероприятие 3:  Строительство автоматизированной блочной модульной газовой котельной с инженерными сетями для бюджетных потребителей в р.п. Горьковское Горьковского муниципального района Омской области.</t>
  </si>
  <si>
    <t>Доля исполненных муниципальных гарантий</t>
  </si>
  <si>
    <t>Количество опубликованных списков кандидатов в присяжные заседатели</t>
  </si>
  <si>
    <t>Мероприятие 16: Участие органов местного самоуправления Горьковского муниципального района в деятельности региональных коллегиальных организаций</t>
  </si>
  <si>
    <t>Факт расходования резервного фонда</t>
  </si>
  <si>
    <t>Количество заключенных договоров на обслуживание программных продуктов</t>
  </si>
  <si>
    <t>Мероприятия 1: Обеспечение мероприятий по переселению граждан из аварийного жилищного фонда в с. Новопокровка Горьковского муниципального района Омской области</t>
  </si>
  <si>
    <t>Мероприятие 2: Строительство жилья, предоставляемого гражданам, проживающим на сельских территориях, по договору найма жилого помещения в р.п. Горьковское Горьковского района Омской области</t>
  </si>
  <si>
    <t xml:space="preserve">Мероприятие 11: Расходы на содержание объектов муниципальной казны </t>
  </si>
  <si>
    <t>Мероприятие 9: Доплаты к пенсиям муниципальных служащих</t>
  </si>
  <si>
    <t>2.1.7.</t>
  </si>
  <si>
    <t>Мероприятие 7: На предоставление субсидий гражданам, ведущим личное подсобное хозяйство, на возмещение части затрат по производству молока</t>
  </si>
  <si>
    <t>Количество поселений, осуществляющих закуп молока</t>
  </si>
  <si>
    <t>2.1.8.</t>
  </si>
  <si>
    <t>Мероприятие 8: Межбюджетные трансферты бюджетам поселений на организацию и осуществление мероприятий по территориальной обороне, защите населения и территории поселения от чрезвычайных ситуаций природного и техногенного характера, в соответствии с заключенными соглашениями о передаче полномочий</t>
  </si>
  <si>
    <t>Количество опахиваемых населенных пунктов находящихся на территории Горьковского муниципального района от лесных пожаров</t>
  </si>
  <si>
    <t>Мероприятие 3:  Организация работ по созданию мест (площадок) накопления твердых коммунальных отходов и (или) на приобретение контейнеров (бункеров)</t>
  </si>
  <si>
    <r>
      <t xml:space="preserve">Задача 1 подпрограммы 2 муниципальной программы: </t>
    </r>
    <r>
      <rPr>
        <sz val="12"/>
        <rFont val="Times New Roman"/>
        <family val="1"/>
        <charset val="204"/>
      </rPr>
      <t>Совершенствование системы муниципальной поддержки малого и среднего предпринимательства</t>
    </r>
  </si>
  <si>
    <r>
      <t xml:space="preserve">Основное мероприятие 1: </t>
    </r>
    <r>
      <rPr>
        <sz val="12"/>
        <rFont val="Times New Roman"/>
        <family val="1"/>
        <charset val="204"/>
      </rPr>
      <t>Финансовая поддержка и предоставление информационно-консультационных услуг субъектам малого и среднего предпринимательства, а также физическим лицам</t>
    </r>
  </si>
  <si>
    <r>
      <t xml:space="preserve">Задача 2 подпрограммы 2 муниципальной программы: </t>
    </r>
    <r>
      <rPr>
        <sz val="12"/>
        <rFont val="Times New Roman"/>
        <family val="1"/>
        <charset val="204"/>
      </rPr>
      <t>Создание благоприятных условий для развития субъектов предпринимательства и увеличение доли уплачиваемых субъектами предпринимательства налоговых доходов в консолидированный бюджет Горьковского муниципального района</t>
    </r>
    <r>
      <rPr>
        <b/>
        <sz val="12"/>
        <rFont val="Times New Roman"/>
        <family val="1"/>
        <charset val="204"/>
      </rPr>
      <t xml:space="preserve"> </t>
    </r>
  </si>
  <si>
    <r>
      <t xml:space="preserve">Основное мероприятие 2: </t>
    </r>
    <r>
      <rPr>
        <sz val="12"/>
        <rFont val="Times New Roman"/>
        <family val="1"/>
        <charset val="204"/>
      </rPr>
      <t>Расширение доступа субъектов малого и среднего предпринимательства к финансовым ресурсам, в том числе к льготному финансированию</t>
    </r>
  </si>
  <si>
    <t>Количество субъектов малого предпринимательства получивших государственную поддержку</t>
  </si>
  <si>
    <t>Доля субъектов малого предпринимательства, принявших обязательство по софинансированию расходов на реализацию бизнес-проекта в размере не менее 15 % от размера гранта от общего числа субъектов малого предпринимательства, получивших грантовую поддержку</t>
  </si>
  <si>
    <t>Мероприятие 1: Предоставление грантов начинающим субъектам малого предпринимательства</t>
  </si>
  <si>
    <t>1.1.24.</t>
  </si>
  <si>
    <t>Мероприятие 24: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</si>
  <si>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трудоустроенных граждан</t>
  </si>
  <si>
    <t>1.1.25.</t>
  </si>
  <si>
    <t>Мероприятие 25: Ликвидация казенного учреждения</t>
  </si>
  <si>
    <t>Количество ликвидированных организаций</t>
  </si>
  <si>
    <t>1.1.26.</t>
  </si>
  <si>
    <t>Мероприятие 26: Обеспечение деятельности председателя представительного органа муниципального района</t>
  </si>
  <si>
    <t>Количество лиц замещающих должность на постоянной основе</t>
  </si>
  <si>
    <t>Мероприятие 6: Разработка проектно-сметных документов на реконструкцию муниципальных дорог в границах Лежанского с/п Горьковского района Омской области подъезд к д. Чучкино</t>
  </si>
  <si>
    <t>2.1.9.</t>
  </si>
  <si>
    <t>Мероприятие 9: Межбюджетные трансферты бюджетам поселений на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 в соответствии с заключенными соглашениями о передаче полномочий</t>
  </si>
  <si>
    <t xml:space="preserve">Количество приобретенных контейнеров </t>
  </si>
  <si>
    <t>1.1.27.</t>
  </si>
  <si>
    <t xml:space="preserve">Мероприятие 27: Реализация прочих мероприятий для выполнения функций администрации </t>
  </si>
  <si>
    <t>Доля органов местного самоуправления обеспеченных в текущем году техническими и транспортными средствами, от общего числа органов местного самоуправления имеющих статус юридического лица</t>
  </si>
  <si>
    <t>Мероприятие 1: Стимулирование развития приоритетных подотраслей агропромышленного комплекса и развитие малых форм хозяйствования (обеспечение доступности кредитных ресурсов для граждан, ведущих личное подсобное хозяйство)</t>
  </si>
  <si>
    <t>Мероприятие 2: Обеспечение доступности кредитных ресурсов для граждан, ведущих личное подсобное хозяйство</t>
  </si>
  <si>
    <t>Мероприятие 3: Руководство и  управление в сфере  установленных функций органов  местного самоуправления</t>
  </si>
  <si>
    <t xml:space="preserve">Мероприятие 12: Приобретение земельных участков </t>
  </si>
  <si>
    <t>Количество приобретенных земельных участков</t>
  </si>
  <si>
    <t>1.1.28.</t>
  </si>
  <si>
    <t xml:space="preserve">Мероприятие 28: Поощрение органов местного самоуправления муниципальных районов Омской области и муниципального образования городской округ город Омск Омской области за достижение значений показателей эффективности деятельности органов местного самоуправления </t>
  </si>
  <si>
    <t>Мероприятие 3: Поощрение органов местного самоуправления муниципальных районов Омской области и муниципального образования городской округ город Омск Омской области за достижение значений показателей эффективности деятельности органов местного самоуправления</t>
  </si>
  <si>
    <t>Мероприятие 4: Обслуживание муниципального долга Горьковского муниципального района Омской области</t>
  </si>
  <si>
    <t>Удельный вес проведенных органом внутреннего муниципального финансового контроля муниципального района Омской области контрольных мероприятий к плановому количеству контрольных мероприятий в отчетном периоде</t>
  </si>
  <si>
    <t xml:space="preserve">Мероприятие 4: Поощрение органов местного самоуправления муниципальных районов Омской области и муниципального образования городской округ город Омск Омской области за достижение значений показателей эффективности деятельности органов местного самоуправления </t>
  </si>
  <si>
    <t>Мероприятие 5: Организация мероприятий, посвященных Дню работника сельского хозяйства</t>
  </si>
  <si>
    <t>Мероприятие 6: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</si>
  <si>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 xml:space="preserve">Мероприятие 7: Предоставление субсидий гражданам, ведущим личное подсобное хозяйство, на возмещение части затрат по производству молока </t>
  </si>
  <si>
    <t>Мероприятие 8: Субсидия гражданам ведущим личное подсобное хозяйство, на возмещение части затрат на увеличение поголовья коров</t>
  </si>
  <si>
    <t>Мероприятие 9: Субсидия гражданам ведущим личное подсобное хозяйство, на возмещение части затрат на развитие подотраслей животноводства, альтернативных свиноводству</t>
  </si>
  <si>
    <t>Доля средств полученных на поощрение органов местного самоуправления исполненных в отчетном году</t>
  </si>
  <si>
    <t>№
п\п</t>
  </si>
  <si>
    <t>Главный распорядитель средств местного бюджета</t>
  </si>
  <si>
    <t>Целевая статья расходов</t>
  </si>
  <si>
    <t>Код бюджетной классификации</t>
  </si>
  <si>
    <r>
      <t xml:space="preserve">Объем (рублей)
</t>
    </r>
    <r>
      <rPr>
        <b/>
        <sz val="12"/>
        <rFont val="Times New Roman"/>
        <family val="1"/>
        <charset val="204"/>
      </rPr>
      <t>2020 год</t>
    </r>
  </si>
  <si>
    <t>План</t>
  </si>
  <si>
    <t>Факт</t>
  </si>
  <si>
    <t xml:space="preserve">Целевой индикатор мероприятий муниципальной программы </t>
  </si>
  <si>
    <t>ОТЧЕТ</t>
  </si>
  <si>
    <t xml:space="preserve"> о реализации муниципальной программы Горьковского муниципального района Омской области </t>
  </si>
  <si>
    <t>на 1 января 2021 года</t>
  </si>
  <si>
    <r>
      <t xml:space="preserve">Задача 10 муниципальной программы: </t>
    </r>
    <r>
      <rPr>
        <sz val="12"/>
        <rFont val="Times New Roman"/>
        <family val="1"/>
        <charset val="204"/>
      </rPr>
      <t xml:space="preserve">Устойчивое развитие сельских территорий
</t>
    </r>
  </si>
  <si>
    <t>Заместитель Главы муниципального района</t>
  </si>
  <si>
    <t>О.Г. Румянцева</t>
  </si>
  <si>
    <t>Председатель Комитета финансов и контроля</t>
  </si>
  <si>
    <t>Н.А. Просолупова</t>
  </si>
  <si>
    <r>
      <t>Задача 9 муниципальной программы:</t>
    </r>
    <r>
      <rPr>
        <sz val="12"/>
        <rFont val="Times New Roman"/>
        <family val="1"/>
        <charset val="204"/>
      </rPr>
      <t xml:space="preserve"> Содействие развитию сельскохозяйственного производства и повышение уровня жизни населения в сельской местности</t>
    </r>
  </si>
  <si>
    <r>
      <t xml:space="preserve">Цель подпрограммы 9 муниципальной программы: </t>
    </r>
    <r>
      <rPr>
        <sz val="12"/>
        <rFont val="Times New Roman"/>
        <family val="1"/>
        <charset val="204"/>
      </rPr>
      <t>Содействие развитию сельскохозяйственного производства и повышение уровня жизни населения в сельской местности</t>
    </r>
  </si>
  <si>
    <t>01.5.04.71120
01.5.04.S1120</t>
  </si>
  <si>
    <t>01.5.04.00000</t>
  </si>
  <si>
    <t>01.1.I4.71950
01.1.I4.S1950</t>
  </si>
  <si>
    <t>01.1.I4.00000</t>
  </si>
  <si>
    <t>01.4.02.L4971</t>
  </si>
  <si>
    <t>01.4.02.00000</t>
  </si>
  <si>
    <t>01.4.03.00000
01.4.05.00000</t>
  </si>
  <si>
    <t>01.4.03.10001</t>
  </si>
  <si>
    <t>01.4.05.10050</t>
  </si>
  <si>
    <t>01.4.04.00000</t>
  </si>
  <si>
    <t>01.4.04.71620
01.4.04.S1620</t>
  </si>
  <si>
    <t>01.2.01.00000</t>
  </si>
  <si>
    <t>01.2.01.71770</t>
  </si>
  <si>
    <t>01.2.01.10010</t>
  </si>
  <si>
    <t>01.2.01.10080</t>
  </si>
  <si>
    <t>01.9.01.00000</t>
  </si>
  <si>
    <t>01.9.01.10003</t>
  </si>
  <si>
    <t>01.9.01.10005</t>
  </si>
  <si>
    <t>01.Б.01.10003</t>
  </si>
  <si>
    <t>01.Б.01.00000</t>
  </si>
  <si>
    <t>01.Б.02.10001</t>
  </si>
  <si>
    <t>01.Б.02.10002
01.Б.02.70840
01.Б.02.S0840</t>
  </si>
  <si>
    <t>01.Б.02.00000</t>
  </si>
  <si>
    <t>01.6.01.00000</t>
  </si>
  <si>
    <t>01.6.01.19980</t>
  </si>
  <si>
    <t>01.6.01.19990</t>
  </si>
  <si>
    <t>01.6.01.72370</t>
  </si>
  <si>
    <t>01.6.01.10010</t>
  </si>
  <si>
    <t>01.6.02.00000</t>
  </si>
  <si>
    <t>01.6.02.18080</t>
  </si>
  <si>
    <t>01.6.02.70800</t>
  </si>
  <si>
    <t>01.6.02.18050</t>
  </si>
  <si>
    <t>01.6.02.18030</t>
  </si>
  <si>
    <t>01.6.02.70140</t>
  </si>
  <si>
    <t>01.6.02.10001</t>
  </si>
  <si>
    <t>01.6.02.S0550
01.6.02.70550</t>
  </si>
  <si>
    <t>01.6.02.18010</t>
  </si>
  <si>
    <t>01.6.02.18020</t>
  </si>
  <si>
    <t>01.5.02.10002</t>
  </si>
  <si>
    <t>01.5.02.10004</t>
  </si>
  <si>
    <t>01.5.02.00000</t>
  </si>
  <si>
    <t>01.8.01.10011</t>
  </si>
  <si>
    <t>01.8.01.10010</t>
  </si>
  <si>
    <t>01.8.01.19980</t>
  </si>
  <si>
    <t>01.8.01.10001
01.8.01.70850
01.8.01.72350</t>
  </si>
  <si>
    <t>01.8.01.10090
01.8.01.79970</t>
  </si>
  <si>
    <t>01.8.01.10080</t>
  </si>
  <si>
    <t>01.8.01.10070</t>
  </si>
  <si>
    <t>01.8.01.10100</t>
  </si>
  <si>
    <t>01.8.01.19980
01.8.01.70820</t>
  </si>
  <si>
    <t>01.8.01.51202</t>
  </si>
  <si>
    <t>01.8.01.19980
01.8.01.71210</t>
  </si>
  <si>
    <t>01.8.01.10003</t>
  </si>
  <si>
    <t>01.8.01.10004</t>
  </si>
  <si>
    <t>01.8.01.10050</t>
  </si>
  <si>
    <t>01.8.01.10007</t>
  </si>
  <si>
    <t>01.8.01.10190
01.8.01.10200</t>
  </si>
  <si>
    <t>01.8.01.10013</t>
  </si>
  <si>
    <t>01.8.01.10130
01.8.01.L8521</t>
  </si>
  <si>
    <t>01.8.01.10014</t>
  </si>
  <si>
    <t>01.8.01.19990</t>
  </si>
  <si>
    <t>01.8.01.72370</t>
  </si>
  <si>
    <t>01.8.01.00000</t>
  </si>
  <si>
    <t>01.8.02.10001</t>
  </si>
  <si>
    <t>01.8.02.10002</t>
  </si>
  <si>
    <t>01.8.02.10003</t>
  </si>
  <si>
    <t>01.8.02.10004</t>
  </si>
  <si>
    <t>01.8.02.00000</t>
  </si>
  <si>
    <t>01.3.01.R5028
01.3.01.M5028</t>
  </si>
  <si>
    <t>01.3.01.19980</t>
  </si>
  <si>
    <t>01.3.01.72370</t>
  </si>
  <si>
    <t>01.3.01.10002</t>
  </si>
  <si>
    <t>01.3.01.70900</t>
  </si>
  <si>
    <t>01.3.01.00000</t>
  </si>
  <si>
    <t>Мероприятие 13: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</si>
</sst>
</file>

<file path=xl/styles.xml><?xml version="1.0" encoding="utf-8"?>
<styleSheet xmlns="http://schemas.openxmlformats.org/spreadsheetml/2006/main">
  <numFmts count="3">
    <numFmt numFmtId="164" formatCode="0.0"/>
    <numFmt numFmtId="165" formatCode="#,##0.000"/>
    <numFmt numFmtId="166" formatCode="0.000"/>
  </numFmts>
  <fonts count="12">
    <font>
      <sz val="10"/>
      <name val="Arial"/>
    </font>
    <font>
      <sz val="14"/>
      <name val="Times New Roman"/>
      <family val="1"/>
      <charset val="204"/>
    </font>
    <font>
      <u/>
      <sz val="14"/>
      <name val="Times New Roman"/>
      <family val="1"/>
      <charset val="204"/>
    </font>
    <font>
      <sz val="12"/>
      <name val="Times New Roman"/>
      <family val="1"/>
      <charset val="204"/>
    </font>
    <font>
      <b/>
      <sz val="12"/>
      <name val="Times New Roman"/>
      <family val="1"/>
      <charset val="204"/>
    </font>
    <font>
      <sz val="9"/>
      <name val="Times New Roman"/>
      <family val="1"/>
      <charset val="204"/>
    </font>
    <font>
      <sz val="10"/>
      <name val="Arial"/>
      <family val="2"/>
      <charset val="204"/>
    </font>
    <font>
      <sz val="10"/>
      <name val="Arial"/>
      <family val="2"/>
      <charset val="204"/>
    </font>
    <font>
      <sz val="12"/>
      <name val="Arial"/>
      <family val="2"/>
      <charset val="204"/>
    </font>
    <font>
      <b/>
      <u/>
      <sz val="12"/>
      <name val="Times New Roman"/>
      <family val="1"/>
      <charset val="204"/>
    </font>
    <font>
      <b/>
      <u/>
      <sz val="14"/>
      <name val="Times New Roman"/>
      <family val="1"/>
      <charset val="204"/>
    </font>
    <font>
      <u/>
      <sz val="12"/>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3"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3">
    <xf numFmtId="0" fontId="0" fillId="0" borderId="0" xfId="0"/>
    <xf numFmtId="0" fontId="0" fillId="0" borderId="0" xfId="0" applyFill="1"/>
    <xf numFmtId="0" fontId="3" fillId="0" borderId="0" xfId="0" applyFont="1" applyFill="1"/>
    <xf numFmtId="0" fontId="3" fillId="0" borderId="0" xfId="0" applyFont="1" applyFill="1" applyAlignment="1">
      <alignment horizontal="center" vertical="center"/>
    </xf>
    <xf numFmtId="4" fontId="3" fillId="0" borderId="0" xfId="0" applyNumberFormat="1" applyFont="1" applyFill="1" applyAlignment="1">
      <alignment horizontal="center" vertical="center"/>
    </xf>
    <xf numFmtId="0" fontId="6" fillId="0" borderId="0" xfId="0" applyFont="1" applyFill="1"/>
    <xf numFmtId="0" fontId="7" fillId="0" borderId="0" xfId="0" applyFont="1" applyFill="1"/>
    <xf numFmtId="0" fontId="3" fillId="0" borderId="0" xfId="0" applyFont="1" applyFill="1" applyBorder="1" applyAlignment="1">
      <alignment vertical="center" wrapText="1"/>
    </xf>
    <xf numFmtId="0" fontId="3" fillId="0" borderId="0" xfId="0" applyFont="1" applyFill="1" applyBorder="1" applyAlignment="1">
      <alignment vertical="top" wrapText="1"/>
    </xf>
    <xf numFmtId="0" fontId="8" fillId="0" borderId="0" xfId="0" applyFont="1" applyFill="1"/>
    <xf numFmtId="0" fontId="8" fillId="0" borderId="0" xfId="0" applyFont="1" applyFill="1" applyBorder="1"/>
    <xf numFmtId="0" fontId="3" fillId="0" borderId="0" xfId="0" applyFont="1" applyFill="1" applyBorder="1" applyAlignment="1">
      <alignment horizontal="center" vertical="justify"/>
    </xf>
    <xf numFmtId="0" fontId="3" fillId="0" borderId="0" xfId="0" applyFont="1" applyFill="1" applyBorder="1"/>
    <xf numFmtId="0" fontId="6" fillId="0" borderId="0" xfId="0" applyFont="1" applyFill="1" applyBorder="1"/>
    <xf numFmtId="0" fontId="6" fillId="2" borderId="0" xfId="0" applyFont="1" applyFill="1"/>
    <xf numFmtId="0" fontId="6" fillId="3" borderId="0" xfId="0" applyFont="1" applyFill="1"/>
    <xf numFmtId="0" fontId="8" fillId="2" borderId="0" xfId="0" applyFont="1" applyFill="1"/>
    <xf numFmtId="0" fontId="3" fillId="4" borderId="0" xfId="0" applyFont="1" applyFill="1"/>
    <xf numFmtId="0" fontId="6" fillId="4" borderId="0" xfId="0" applyFont="1" applyFill="1"/>
    <xf numFmtId="0" fontId="8" fillId="4" borderId="0" xfId="0" applyFont="1" applyFill="1"/>
    <xf numFmtId="0" fontId="6" fillId="5" borderId="0" xfId="0" applyFont="1" applyFill="1"/>
    <xf numFmtId="0" fontId="1" fillId="0" borderId="0" xfId="0" applyFont="1" applyFill="1" applyAlignment="1">
      <alignment horizontal="center"/>
    </xf>
    <xf numFmtId="0" fontId="5" fillId="0" borderId="0" xfId="0" applyFont="1" applyFill="1" applyAlignment="1">
      <alignment horizontal="center"/>
    </xf>
    <xf numFmtId="0" fontId="6" fillId="6" borderId="0" xfId="0" applyFont="1" applyFill="1"/>
    <xf numFmtId="0" fontId="4"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0" xfId="0" applyFont="1" applyFill="1" applyBorder="1" applyAlignment="1">
      <alignment horizontal="center" vertical="top" wrapText="1"/>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xf>
    <xf numFmtId="0" fontId="5" fillId="0" borderId="0" xfId="0" applyFont="1" applyFill="1" applyAlignment="1">
      <alignment horizontal="center"/>
    </xf>
    <xf numFmtId="0" fontId="10" fillId="0" borderId="0" xfId="0" applyFont="1" applyFill="1" applyAlignment="1">
      <alignment horizontal="center" vertical="top"/>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Fill="1" applyBorder="1" applyAlignment="1">
      <alignment vertical="top" wrapText="1"/>
    </xf>
    <xf numFmtId="4"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top"/>
    </xf>
    <xf numFmtId="0" fontId="3" fillId="0" borderId="3" xfId="0" applyFont="1" applyFill="1" applyBorder="1" applyAlignment="1">
      <alignment horizontal="center" vertical="center"/>
    </xf>
    <xf numFmtId="165" fontId="3"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49" fontId="3" fillId="0" borderId="1" xfId="0" applyNumberFormat="1" applyFont="1" applyFill="1" applyBorder="1" applyAlignment="1">
      <alignment horizontal="center" vertical="top"/>
    </xf>
    <xf numFmtId="0" fontId="3" fillId="0" borderId="1" xfId="0" applyFont="1" applyFill="1" applyBorder="1" applyAlignment="1">
      <alignment vertical="top"/>
    </xf>
    <xf numFmtId="3"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3" fillId="0" borderId="1" xfId="0" applyFont="1" applyFill="1" applyBorder="1" applyAlignment="1">
      <alignment vertical="top" wrapText="1"/>
    </xf>
    <xf numFmtId="0" fontId="9"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top" wrapText="1"/>
    </xf>
    <xf numFmtId="1"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xf>
    <xf numFmtId="1" fontId="3" fillId="0" borderId="1" xfId="0" applyNumberFormat="1" applyFont="1" applyFill="1" applyBorder="1" applyAlignment="1">
      <alignment horizontal="center" vertical="center"/>
    </xf>
    <xf numFmtId="0" fontId="9" fillId="0" borderId="1" xfId="0" applyFont="1" applyFill="1" applyBorder="1" applyAlignment="1">
      <alignment vertical="top" wrapText="1"/>
    </xf>
    <xf numFmtId="49" fontId="3"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left" vertical="top" wrapText="1"/>
    </xf>
    <xf numFmtId="0" fontId="4" fillId="0" borderId="1" xfId="0" applyFont="1" applyFill="1" applyBorder="1" applyAlignment="1">
      <alignment horizontal="left" vertical="top"/>
    </xf>
    <xf numFmtId="4" fontId="11" fillId="0" borderId="2" xfId="0" applyNumberFormat="1" applyFont="1" applyFill="1" applyBorder="1" applyAlignment="1">
      <alignment horizontal="center" vertical="center"/>
    </xf>
    <xf numFmtId="0" fontId="1" fillId="0" borderId="0" xfId="0" applyFont="1" applyFill="1" applyAlignment="1">
      <alignment horizontal="left"/>
    </xf>
    <xf numFmtId="0" fontId="1" fillId="0" borderId="0" xfId="0" applyFont="1" applyFill="1"/>
  </cellXfs>
  <cellStyles count="1">
    <cellStyle name="Обычный" xfId="0" builtinId="0"/>
  </cellStyles>
  <dxfs count="0"/>
  <tableStyles count="0" defaultTableStyle="TableStyleMedium2" defaultPivotStyle="PivotStyleLight16"/>
  <colors>
    <mruColors>
      <color rgb="FFFF7C80"/>
      <color rgb="FF99FF66"/>
      <color rgb="FFE0F0E7"/>
      <color rgb="FFCCE6D8"/>
      <color rgb="FFFF99FF"/>
      <color rgb="FFFFFF00"/>
      <color rgb="FF33CCFF"/>
      <color rgb="FFCCEC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99FF66"/>
  </sheetPr>
  <dimension ref="A1:AO960"/>
  <sheetViews>
    <sheetView tabSelected="1" view="pageBreakPreview" zoomScale="71" zoomScaleNormal="40" zoomScaleSheetLayoutView="71" workbookViewId="0">
      <pane ySplit="12" topLeftCell="A615" activePane="bottomLeft" state="frozen"/>
      <selection pane="bottomLeft" activeCell="D616" sqref="D616:D619"/>
    </sheetView>
  </sheetViews>
  <sheetFormatPr defaultRowHeight="15.75"/>
  <cols>
    <col min="1" max="1" width="8.42578125" style="2" customWidth="1"/>
    <col min="2" max="2" width="39.28515625" style="2" customWidth="1"/>
    <col min="3" max="3" width="20.7109375" style="3" customWidth="1"/>
    <col min="4" max="4" width="18.140625" style="3" customWidth="1"/>
    <col min="5" max="5" width="30.42578125" style="2" customWidth="1"/>
    <col min="6" max="6" width="17" style="4" bestFit="1" customWidth="1"/>
    <col min="7" max="7" width="17" style="4" customWidth="1"/>
    <col min="8" max="8" width="40.42578125" style="2" customWidth="1"/>
    <col min="9" max="9" width="16.5703125" style="2" customWidth="1"/>
    <col min="10" max="10" width="12.28515625" style="2" customWidth="1"/>
    <col min="11" max="11" width="12.140625" style="2" customWidth="1"/>
    <col min="12" max="12" width="11.28515625" style="2" customWidth="1"/>
    <col min="13" max="29" width="9.140625" style="5"/>
    <col min="30" max="41" width="9.140625" style="1"/>
  </cols>
  <sheetData>
    <row r="1" spans="1:29" s="5" customFormat="1" ht="18.75">
      <c r="A1" s="28" t="s">
        <v>389</v>
      </c>
      <c r="B1" s="28"/>
      <c r="C1" s="28"/>
      <c r="D1" s="28"/>
      <c r="E1" s="28"/>
      <c r="F1" s="28"/>
      <c r="G1" s="28"/>
      <c r="H1" s="28"/>
      <c r="I1" s="28"/>
      <c r="J1" s="28"/>
      <c r="K1" s="28"/>
      <c r="L1" s="28"/>
    </row>
    <row r="2" spans="1:29" s="5" customFormat="1" ht="18.75">
      <c r="A2" s="28" t="s">
        <v>390</v>
      </c>
      <c r="B2" s="28"/>
      <c r="C2" s="28"/>
      <c r="D2" s="28"/>
      <c r="E2" s="28"/>
      <c r="F2" s="28"/>
      <c r="G2" s="28"/>
      <c r="H2" s="28"/>
      <c r="I2" s="28"/>
      <c r="J2" s="28"/>
      <c r="K2" s="28"/>
      <c r="L2" s="28"/>
    </row>
    <row r="3" spans="1:29" s="5" customFormat="1" ht="18.75">
      <c r="A3" s="29" t="s">
        <v>155</v>
      </c>
      <c r="B3" s="29"/>
      <c r="C3" s="29"/>
      <c r="D3" s="29"/>
      <c r="E3" s="29"/>
      <c r="F3" s="29"/>
      <c r="G3" s="29"/>
      <c r="H3" s="29"/>
      <c r="I3" s="29"/>
      <c r="J3" s="29"/>
      <c r="K3" s="29"/>
      <c r="L3" s="29"/>
    </row>
    <row r="4" spans="1:29" s="5" customFormat="1" ht="12" customHeight="1">
      <c r="A4" s="30" t="s">
        <v>29</v>
      </c>
      <c r="B4" s="30"/>
      <c r="C4" s="30"/>
      <c r="D4" s="30"/>
      <c r="E4" s="30"/>
      <c r="F4" s="30"/>
      <c r="G4" s="30"/>
      <c r="H4" s="30"/>
      <c r="I4" s="30"/>
      <c r="J4" s="30"/>
      <c r="K4" s="30"/>
      <c r="L4" s="30"/>
    </row>
    <row r="5" spans="1:29" s="5" customFormat="1" ht="12" customHeight="1">
      <c r="A5" s="22"/>
      <c r="B5" s="21"/>
      <c r="C5" s="21"/>
      <c r="D5" s="21"/>
      <c r="E5" s="21"/>
      <c r="F5" s="21"/>
      <c r="G5" s="21"/>
      <c r="H5" s="21"/>
      <c r="I5" s="21"/>
      <c r="J5" s="21"/>
      <c r="K5" s="21"/>
      <c r="L5" s="21"/>
    </row>
    <row r="6" spans="1:29" s="5" customFormat="1" ht="20.25" customHeight="1">
      <c r="A6" s="31" t="s">
        <v>391</v>
      </c>
      <c r="B6" s="31"/>
      <c r="C6" s="31"/>
      <c r="D6" s="31"/>
      <c r="E6" s="31"/>
      <c r="F6" s="31"/>
      <c r="G6" s="31"/>
      <c r="H6" s="31"/>
      <c r="I6" s="31"/>
      <c r="J6" s="31"/>
      <c r="K6" s="31"/>
      <c r="L6" s="31"/>
    </row>
    <row r="7" spans="1:29" s="5" customFormat="1">
      <c r="A7" s="27"/>
      <c r="B7" s="27"/>
      <c r="C7" s="27"/>
      <c r="D7" s="27"/>
      <c r="E7" s="27"/>
      <c r="F7" s="27"/>
      <c r="G7" s="27"/>
      <c r="H7" s="27"/>
      <c r="I7" s="27"/>
      <c r="J7" s="27"/>
      <c r="K7" s="27"/>
      <c r="L7" s="27"/>
    </row>
    <row r="8" spans="1:29" s="5" customFormat="1" ht="25.5" customHeight="1">
      <c r="A8" s="32" t="s">
        <v>381</v>
      </c>
      <c r="B8" s="32" t="s">
        <v>30</v>
      </c>
      <c r="C8" s="32" t="s">
        <v>15</v>
      </c>
      <c r="D8" s="32"/>
      <c r="E8" s="32"/>
      <c r="F8" s="32"/>
      <c r="G8" s="32"/>
      <c r="H8" s="33" t="s">
        <v>388</v>
      </c>
      <c r="I8" s="33"/>
      <c r="J8" s="33"/>
      <c r="K8" s="33"/>
      <c r="L8" s="33"/>
    </row>
    <row r="9" spans="1:29" s="5" customFormat="1" ht="30.75" customHeight="1">
      <c r="A9" s="32"/>
      <c r="B9" s="32"/>
      <c r="C9" s="32" t="s">
        <v>384</v>
      </c>
      <c r="D9" s="32"/>
      <c r="E9" s="32" t="s">
        <v>31</v>
      </c>
      <c r="F9" s="34" t="s">
        <v>385</v>
      </c>
      <c r="G9" s="35"/>
      <c r="H9" s="32" t="s">
        <v>32</v>
      </c>
      <c r="I9" s="32" t="s">
        <v>128</v>
      </c>
      <c r="J9" s="33" t="s">
        <v>33</v>
      </c>
      <c r="K9" s="33"/>
      <c r="L9" s="33"/>
    </row>
    <row r="10" spans="1:29" s="5" customFormat="1" ht="19.5" customHeight="1">
      <c r="A10" s="32"/>
      <c r="B10" s="32"/>
      <c r="C10" s="32" t="s">
        <v>382</v>
      </c>
      <c r="D10" s="32" t="s">
        <v>383</v>
      </c>
      <c r="E10" s="32"/>
      <c r="F10" s="36" t="s">
        <v>386</v>
      </c>
      <c r="G10" s="36" t="s">
        <v>387</v>
      </c>
      <c r="H10" s="32"/>
      <c r="I10" s="32"/>
      <c r="J10" s="33" t="s">
        <v>34</v>
      </c>
      <c r="K10" s="37" t="s">
        <v>35</v>
      </c>
      <c r="L10" s="37"/>
    </row>
    <row r="11" spans="1:29" s="5" customFormat="1" ht="56.25" customHeight="1">
      <c r="A11" s="32"/>
      <c r="B11" s="32"/>
      <c r="C11" s="32"/>
      <c r="D11" s="32"/>
      <c r="E11" s="32"/>
      <c r="F11" s="36"/>
      <c r="G11" s="36"/>
      <c r="H11" s="32"/>
      <c r="I11" s="32"/>
      <c r="J11" s="33"/>
      <c r="K11" s="38" t="s">
        <v>386</v>
      </c>
      <c r="L11" s="38" t="s">
        <v>387</v>
      </c>
    </row>
    <row r="12" spans="1:29" s="5" customFormat="1">
      <c r="A12" s="38">
        <v>1</v>
      </c>
      <c r="B12" s="38">
        <v>2</v>
      </c>
      <c r="C12" s="38">
        <v>3</v>
      </c>
      <c r="D12" s="38">
        <v>4</v>
      </c>
      <c r="E12" s="38">
        <v>5</v>
      </c>
      <c r="F12" s="39">
        <v>6</v>
      </c>
      <c r="G12" s="39">
        <v>7</v>
      </c>
      <c r="H12" s="38">
        <v>8</v>
      </c>
      <c r="I12" s="38">
        <v>9</v>
      </c>
      <c r="J12" s="38">
        <v>10</v>
      </c>
      <c r="K12" s="38">
        <v>11</v>
      </c>
      <c r="L12" s="38">
        <v>12</v>
      </c>
    </row>
    <row r="13" spans="1:29" s="14" customFormat="1" ht="17.25" customHeight="1">
      <c r="A13" s="25" t="s">
        <v>132</v>
      </c>
      <c r="B13" s="25"/>
      <c r="C13" s="25"/>
      <c r="D13" s="25"/>
      <c r="E13" s="25"/>
      <c r="F13" s="25"/>
      <c r="G13" s="25"/>
      <c r="H13" s="25"/>
      <c r="I13" s="25"/>
      <c r="J13" s="25"/>
      <c r="K13" s="25"/>
      <c r="L13" s="25"/>
      <c r="M13" s="5"/>
      <c r="N13" s="5"/>
      <c r="O13" s="5"/>
      <c r="P13" s="5"/>
      <c r="Q13" s="5"/>
      <c r="R13" s="5"/>
      <c r="S13" s="5"/>
      <c r="T13" s="5"/>
      <c r="U13" s="5"/>
      <c r="V13" s="5"/>
      <c r="W13" s="5"/>
      <c r="X13" s="5"/>
      <c r="Y13" s="5"/>
      <c r="Z13" s="5"/>
      <c r="AA13" s="5"/>
      <c r="AB13" s="5"/>
      <c r="AC13" s="5"/>
    </row>
    <row r="14" spans="1:29" s="23" customFormat="1" ht="35.25" customHeight="1">
      <c r="A14" s="25" t="s">
        <v>119</v>
      </c>
      <c r="B14" s="25"/>
      <c r="C14" s="25"/>
      <c r="D14" s="25"/>
      <c r="E14" s="25"/>
      <c r="F14" s="25"/>
      <c r="G14" s="25"/>
      <c r="H14" s="25"/>
      <c r="I14" s="25"/>
      <c r="J14" s="25"/>
      <c r="K14" s="25"/>
      <c r="L14" s="25"/>
      <c r="M14" s="5"/>
      <c r="N14" s="5"/>
      <c r="O14" s="5"/>
      <c r="P14" s="5"/>
      <c r="Q14" s="5"/>
      <c r="R14" s="5"/>
      <c r="S14" s="5"/>
      <c r="T14" s="5"/>
      <c r="U14" s="5"/>
      <c r="V14" s="5"/>
      <c r="W14" s="5"/>
      <c r="X14" s="5"/>
      <c r="Y14" s="5"/>
      <c r="Z14" s="5"/>
      <c r="AA14" s="5"/>
      <c r="AB14" s="5"/>
      <c r="AC14" s="5"/>
    </row>
    <row r="15" spans="1:29" s="14" customFormat="1" ht="33" customHeight="1">
      <c r="A15" s="25" t="s">
        <v>131</v>
      </c>
      <c r="B15" s="25"/>
      <c r="C15" s="25"/>
      <c r="D15" s="25"/>
      <c r="E15" s="25"/>
      <c r="F15" s="25"/>
      <c r="G15" s="25"/>
      <c r="H15" s="25"/>
      <c r="I15" s="25"/>
      <c r="J15" s="25"/>
      <c r="K15" s="25"/>
      <c r="L15" s="25"/>
      <c r="M15" s="5"/>
      <c r="N15" s="5"/>
      <c r="O15" s="5"/>
      <c r="P15" s="5"/>
      <c r="Q15" s="5"/>
      <c r="R15" s="5"/>
      <c r="S15" s="5"/>
      <c r="T15" s="5"/>
      <c r="U15" s="5"/>
      <c r="V15" s="5"/>
      <c r="W15" s="5"/>
      <c r="X15" s="5"/>
      <c r="Y15" s="5"/>
      <c r="Z15" s="5"/>
      <c r="AA15" s="5"/>
      <c r="AB15" s="5"/>
      <c r="AC15" s="5"/>
    </row>
    <row r="16" spans="1:29" s="5" customFormat="1" ht="31.5" customHeight="1">
      <c r="A16" s="40" t="s">
        <v>37</v>
      </c>
      <c r="B16" s="25" t="s">
        <v>133</v>
      </c>
      <c r="C16" s="25"/>
      <c r="D16" s="25"/>
      <c r="E16" s="41" t="s">
        <v>38</v>
      </c>
      <c r="F16" s="42">
        <f t="shared" ref="F16:G18" si="0">F19</f>
        <v>0</v>
      </c>
      <c r="G16" s="42">
        <f t="shared" si="0"/>
        <v>0</v>
      </c>
      <c r="H16" s="33" t="s">
        <v>36</v>
      </c>
      <c r="I16" s="33" t="s">
        <v>36</v>
      </c>
      <c r="J16" s="33" t="s">
        <v>109</v>
      </c>
      <c r="K16" s="33" t="s">
        <v>109</v>
      </c>
      <c r="L16" s="33" t="s">
        <v>109</v>
      </c>
    </row>
    <row r="17" spans="1:12" s="5" customFormat="1" ht="61.5" customHeight="1">
      <c r="A17" s="40"/>
      <c r="B17" s="25"/>
      <c r="C17" s="25"/>
      <c r="D17" s="25"/>
      <c r="E17" s="41" t="s">
        <v>39</v>
      </c>
      <c r="F17" s="42">
        <f t="shared" si="0"/>
        <v>0</v>
      </c>
      <c r="G17" s="42">
        <f t="shared" si="0"/>
        <v>0</v>
      </c>
      <c r="H17" s="33"/>
      <c r="I17" s="33"/>
      <c r="J17" s="33"/>
      <c r="K17" s="33"/>
      <c r="L17" s="33"/>
    </row>
    <row r="18" spans="1:12" s="5" customFormat="1" ht="54" customHeight="1">
      <c r="A18" s="40"/>
      <c r="B18" s="25"/>
      <c r="C18" s="25"/>
      <c r="D18" s="25"/>
      <c r="E18" s="41" t="s">
        <v>40</v>
      </c>
      <c r="F18" s="42">
        <f t="shared" si="0"/>
        <v>0</v>
      </c>
      <c r="G18" s="42">
        <f t="shared" si="0"/>
        <v>0</v>
      </c>
      <c r="H18" s="33"/>
      <c r="I18" s="33"/>
      <c r="J18" s="33"/>
      <c r="K18" s="33"/>
      <c r="L18" s="33"/>
    </row>
    <row r="19" spans="1:12" s="5" customFormat="1" ht="30.75" customHeight="1">
      <c r="A19" s="43" t="s">
        <v>41</v>
      </c>
      <c r="B19" s="25" t="s">
        <v>306</v>
      </c>
      <c r="C19" s="33" t="s">
        <v>109</v>
      </c>
      <c r="D19" s="33" t="s">
        <v>109</v>
      </c>
      <c r="E19" s="41" t="s">
        <v>38</v>
      </c>
      <c r="F19" s="42">
        <f t="shared" ref="F19:G24" si="1">F25</f>
        <v>0</v>
      </c>
      <c r="G19" s="42">
        <f t="shared" si="1"/>
        <v>0</v>
      </c>
      <c r="H19" s="33" t="s">
        <v>36</v>
      </c>
      <c r="I19" s="33" t="s">
        <v>36</v>
      </c>
      <c r="J19" s="33" t="s">
        <v>109</v>
      </c>
      <c r="K19" s="33" t="s">
        <v>109</v>
      </c>
      <c r="L19" s="33" t="s">
        <v>109</v>
      </c>
    </row>
    <row r="20" spans="1:12" s="5" customFormat="1" ht="68.25" customHeight="1">
      <c r="A20" s="43"/>
      <c r="B20" s="44"/>
      <c r="C20" s="33"/>
      <c r="D20" s="33"/>
      <c r="E20" s="41" t="s">
        <v>39</v>
      </c>
      <c r="F20" s="42">
        <f t="shared" si="1"/>
        <v>0</v>
      </c>
      <c r="G20" s="42">
        <f t="shared" si="1"/>
        <v>0</v>
      </c>
      <c r="H20" s="33"/>
      <c r="I20" s="33"/>
      <c r="J20" s="33"/>
      <c r="K20" s="33"/>
      <c r="L20" s="33"/>
    </row>
    <row r="21" spans="1:12" s="5" customFormat="1" ht="137.25" customHeight="1">
      <c r="A21" s="43"/>
      <c r="B21" s="44"/>
      <c r="C21" s="33"/>
      <c r="D21" s="33"/>
      <c r="E21" s="41" t="s">
        <v>40</v>
      </c>
      <c r="F21" s="42">
        <f t="shared" si="1"/>
        <v>0</v>
      </c>
      <c r="G21" s="42">
        <f t="shared" si="1"/>
        <v>0</v>
      </c>
      <c r="H21" s="33"/>
      <c r="I21" s="33"/>
      <c r="J21" s="33"/>
      <c r="K21" s="33"/>
      <c r="L21" s="33"/>
    </row>
    <row r="22" spans="1:12" s="5" customFormat="1" ht="16.5" customHeight="1">
      <c r="A22" s="43"/>
      <c r="B22" s="45" t="s">
        <v>47</v>
      </c>
      <c r="C22" s="46" t="s">
        <v>109</v>
      </c>
      <c r="D22" s="46" t="s">
        <v>109</v>
      </c>
      <c r="E22" s="41"/>
      <c r="F22" s="42">
        <f t="shared" si="1"/>
        <v>0</v>
      </c>
      <c r="G22" s="42">
        <f t="shared" si="1"/>
        <v>0</v>
      </c>
      <c r="H22" s="33"/>
      <c r="I22" s="33"/>
      <c r="J22" s="33"/>
      <c r="K22" s="33"/>
      <c r="L22" s="33"/>
    </row>
    <row r="23" spans="1:12" s="5" customFormat="1" ht="18" customHeight="1">
      <c r="A23" s="43"/>
      <c r="B23" s="45" t="s">
        <v>125</v>
      </c>
      <c r="C23" s="46" t="s">
        <v>109</v>
      </c>
      <c r="D23" s="46" t="s">
        <v>109</v>
      </c>
      <c r="E23" s="41"/>
      <c r="F23" s="42">
        <f t="shared" si="1"/>
        <v>0</v>
      </c>
      <c r="G23" s="42">
        <f t="shared" si="1"/>
        <v>0</v>
      </c>
      <c r="H23" s="33"/>
      <c r="I23" s="33"/>
      <c r="J23" s="33"/>
      <c r="K23" s="33"/>
      <c r="L23" s="33"/>
    </row>
    <row r="24" spans="1:12" s="5" customFormat="1" ht="18.75" customHeight="1">
      <c r="A24" s="43"/>
      <c r="B24" s="45" t="s">
        <v>48</v>
      </c>
      <c r="C24" s="46" t="s">
        <v>109</v>
      </c>
      <c r="D24" s="46" t="s">
        <v>109</v>
      </c>
      <c r="E24" s="41"/>
      <c r="F24" s="42">
        <f t="shared" si="1"/>
        <v>0</v>
      </c>
      <c r="G24" s="42">
        <f t="shared" si="1"/>
        <v>0</v>
      </c>
      <c r="H24" s="33"/>
      <c r="I24" s="33"/>
      <c r="J24" s="33"/>
      <c r="K24" s="33"/>
      <c r="L24" s="33"/>
    </row>
    <row r="25" spans="1:12" s="5" customFormat="1" ht="31.5" customHeight="1">
      <c r="A25" s="43" t="s">
        <v>42</v>
      </c>
      <c r="B25" s="44" t="s">
        <v>307</v>
      </c>
      <c r="C25" s="32" t="s">
        <v>109</v>
      </c>
      <c r="D25" s="32" t="s">
        <v>109</v>
      </c>
      <c r="E25" s="41" t="s">
        <v>38</v>
      </c>
      <c r="F25" s="47">
        <f>SUM(F26:F27)</f>
        <v>0</v>
      </c>
      <c r="G25" s="47">
        <f>SUM(G26:G27)</f>
        <v>0</v>
      </c>
      <c r="H25" s="44" t="s">
        <v>308</v>
      </c>
      <c r="I25" s="33" t="s">
        <v>85</v>
      </c>
      <c r="J25" s="33" t="s">
        <v>159</v>
      </c>
      <c r="K25" s="33">
        <v>100</v>
      </c>
      <c r="L25" s="33">
        <v>100</v>
      </c>
    </row>
    <row r="26" spans="1:12" s="5" customFormat="1" ht="66.75" customHeight="1">
      <c r="A26" s="43"/>
      <c r="B26" s="44"/>
      <c r="C26" s="32"/>
      <c r="D26" s="32"/>
      <c r="E26" s="41" t="s">
        <v>39</v>
      </c>
      <c r="F26" s="42">
        <f>SUM(F28:F30)</f>
        <v>0</v>
      </c>
      <c r="G26" s="42">
        <f>SUM(G28:G30)</f>
        <v>0</v>
      </c>
      <c r="H26" s="44"/>
      <c r="I26" s="33"/>
      <c r="J26" s="33"/>
      <c r="K26" s="33"/>
      <c r="L26" s="33"/>
    </row>
    <row r="27" spans="1:12" s="5" customFormat="1" ht="141" customHeight="1">
      <c r="A27" s="43"/>
      <c r="B27" s="44"/>
      <c r="C27" s="32"/>
      <c r="D27" s="32"/>
      <c r="E27" s="41" t="s">
        <v>40</v>
      </c>
      <c r="F27" s="42">
        <v>0</v>
      </c>
      <c r="G27" s="42">
        <v>0</v>
      </c>
      <c r="H27" s="44"/>
      <c r="I27" s="33"/>
      <c r="J27" s="33"/>
      <c r="K27" s="33"/>
      <c r="L27" s="33"/>
    </row>
    <row r="28" spans="1:12" s="5" customFormat="1" ht="18.75" customHeight="1">
      <c r="A28" s="43"/>
      <c r="B28" s="45" t="s">
        <v>47</v>
      </c>
      <c r="C28" s="46" t="s">
        <v>109</v>
      </c>
      <c r="D28" s="46" t="s">
        <v>109</v>
      </c>
      <c r="E28" s="41"/>
      <c r="F28" s="42">
        <v>0</v>
      </c>
      <c r="G28" s="42">
        <v>0</v>
      </c>
      <c r="H28" s="44"/>
      <c r="I28" s="33"/>
      <c r="J28" s="33"/>
      <c r="K28" s="33"/>
      <c r="L28" s="33"/>
    </row>
    <row r="29" spans="1:12" s="5" customFormat="1" ht="17.25" customHeight="1">
      <c r="A29" s="43"/>
      <c r="B29" s="45" t="s">
        <v>125</v>
      </c>
      <c r="C29" s="46" t="s">
        <v>109</v>
      </c>
      <c r="D29" s="46" t="s">
        <v>109</v>
      </c>
      <c r="E29" s="41"/>
      <c r="F29" s="42">
        <v>0</v>
      </c>
      <c r="G29" s="42">
        <v>0</v>
      </c>
      <c r="H29" s="44"/>
      <c r="I29" s="33"/>
      <c r="J29" s="33"/>
      <c r="K29" s="33"/>
      <c r="L29" s="33"/>
    </row>
    <row r="30" spans="1:12" s="5" customFormat="1" ht="18.75" customHeight="1">
      <c r="A30" s="43"/>
      <c r="B30" s="45" t="s">
        <v>48</v>
      </c>
      <c r="C30" s="46" t="s">
        <v>109</v>
      </c>
      <c r="D30" s="46" t="s">
        <v>109</v>
      </c>
      <c r="E30" s="41"/>
      <c r="F30" s="42">
        <v>0</v>
      </c>
      <c r="G30" s="42">
        <v>0</v>
      </c>
      <c r="H30" s="44"/>
      <c r="I30" s="33"/>
      <c r="J30" s="33"/>
      <c r="K30" s="33"/>
      <c r="L30" s="33"/>
    </row>
    <row r="31" spans="1:12" s="5" customFormat="1" ht="30.75" customHeight="1">
      <c r="A31" s="48" t="s">
        <v>45</v>
      </c>
      <c r="B31" s="25" t="s">
        <v>309</v>
      </c>
      <c r="C31" s="25"/>
      <c r="D31" s="25"/>
      <c r="E31" s="41" t="s">
        <v>38</v>
      </c>
      <c r="F31" s="42">
        <f t="shared" ref="F31:G33" si="2">F34</f>
        <v>1978045.05</v>
      </c>
      <c r="G31" s="42">
        <f t="shared" si="2"/>
        <v>1978045.05</v>
      </c>
      <c r="H31" s="33" t="s">
        <v>36</v>
      </c>
      <c r="I31" s="33" t="s">
        <v>36</v>
      </c>
      <c r="J31" s="33" t="s">
        <v>109</v>
      </c>
      <c r="K31" s="33" t="s">
        <v>109</v>
      </c>
      <c r="L31" s="33" t="s">
        <v>109</v>
      </c>
    </row>
    <row r="32" spans="1:12" s="5" customFormat="1" ht="70.5" customHeight="1">
      <c r="A32" s="48"/>
      <c r="B32" s="25"/>
      <c r="C32" s="25"/>
      <c r="D32" s="25"/>
      <c r="E32" s="41" t="s">
        <v>39</v>
      </c>
      <c r="F32" s="42">
        <f t="shared" si="2"/>
        <v>1978045.05</v>
      </c>
      <c r="G32" s="42">
        <f t="shared" si="2"/>
        <v>1978045.05</v>
      </c>
      <c r="H32" s="33"/>
      <c r="I32" s="33"/>
      <c r="J32" s="33"/>
      <c r="K32" s="33"/>
      <c r="L32" s="33"/>
    </row>
    <row r="33" spans="1:12" s="5" customFormat="1" ht="48" customHeight="1">
      <c r="A33" s="48"/>
      <c r="B33" s="25"/>
      <c r="C33" s="25"/>
      <c r="D33" s="25"/>
      <c r="E33" s="41" t="s">
        <v>40</v>
      </c>
      <c r="F33" s="42">
        <f t="shared" si="2"/>
        <v>0</v>
      </c>
      <c r="G33" s="42">
        <f t="shared" si="2"/>
        <v>0</v>
      </c>
      <c r="H33" s="33"/>
      <c r="I33" s="33"/>
      <c r="J33" s="33"/>
      <c r="K33" s="33"/>
      <c r="L33" s="33"/>
    </row>
    <row r="34" spans="1:12" s="5" customFormat="1" ht="33.75" customHeight="1">
      <c r="A34" s="43" t="s">
        <v>46</v>
      </c>
      <c r="B34" s="25" t="s">
        <v>116</v>
      </c>
      <c r="C34" s="32" t="s">
        <v>109</v>
      </c>
      <c r="D34" s="33" t="s">
        <v>439</v>
      </c>
      <c r="E34" s="41" t="s">
        <v>38</v>
      </c>
      <c r="F34" s="42">
        <f t="shared" ref="F34:G37" si="3">F40+F46+F52+F58+F64</f>
        <v>1978045.05</v>
      </c>
      <c r="G34" s="42">
        <f t="shared" si="3"/>
        <v>1978045.05</v>
      </c>
      <c r="H34" s="33" t="s">
        <v>36</v>
      </c>
      <c r="I34" s="33" t="s">
        <v>36</v>
      </c>
      <c r="J34" s="33" t="s">
        <v>109</v>
      </c>
      <c r="K34" s="33" t="s">
        <v>109</v>
      </c>
      <c r="L34" s="33" t="s">
        <v>109</v>
      </c>
    </row>
    <row r="35" spans="1:12" s="5" customFormat="1" ht="70.5" customHeight="1">
      <c r="A35" s="43"/>
      <c r="B35" s="44"/>
      <c r="C35" s="32"/>
      <c r="D35" s="33"/>
      <c r="E35" s="41" t="s">
        <v>39</v>
      </c>
      <c r="F35" s="42">
        <f t="shared" si="3"/>
        <v>1978045.05</v>
      </c>
      <c r="G35" s="42">
        <f t="shared" si="3"/>
        <v>1978045.05</v>
      </c>
      <c r="H35" s="33"/>
      <c r="I35" s="33"/>
      <c r="J35" s="33"/>
      <c r="K35" s="33"/>
      <c r="L35" s="33"/>
    </row>
    <row r="36" spans="1:12" s="5" customFormat="1" ht="51" customHeight="1">
      <c r="A36" s="43"/>
      <c r="B36" s="44"/>
      <c r="C36" s="32"/>
      <c r="D36" s="33"/>
      <c r="E36" s="41" t="s">
        <v>40</v>
      </c>
      <c r="F36" s="42">
        <f t="shared" si="3"/>
        <v>0</v>
      </c>
      <c r="G36" s="42">
        <f t="shared" si="3"/>
        <v>0</v>
      </c>
      <c r="H36" s="33"/>
      <c r="I36" s="33"/>
      <c r="J36" s="33"/>
      <c r="K36" s="33"/>
      <c r="L36" s="33"/>
    </row>
    <row r="37" spans="1:12" s="5" customFormat="1">
      <c r="A37" s="43"/>
      <c r="B37" s="45" t="s">
        <v>47</v>
      </c>
      <c r="C37" s="46" t="s">
        <v>109</v>
      </c>
      <c r="D37" s="38" t="s">
        <v>439</v>
      </c>
      <c r="E37" s="41"/>
      <c r="F37" s="42">
        <f t="shared" si="3"/>
        <v>1978045.05</v>
      </c>
      <c r="G37" s="42">
        <f t="shared" si="3"/>
        <v>1978045.05</v>
      </c>
      <c r="H37" s="33"/>
      <c r="I37" s="33"/>
      <c r="J37" s="33"/>
      <c r="K37" s="33"/>
      <c r="L37" s="33"/>
    </row>
    <row r="38" spans="1:12" s="5" customFormat="1">
      <c r="A38" s="43"/>
      <c r="B38" s="45" t="s">
        <v>125</v>
      </c>
      <c r="C38" s="46" t="s">
        <v>109</v>
      </c>
      <c r="D38" s="38" t="s">
        <v>109</v>
      </c>
      <c r="E38" s="41"/>
      <c r="F38" s="42">
        <f>F44+F50+F56+F62</f>
        <v>0</v>
      </c>
      <c r="G38" s="42">
        <f>G44+G50+G56+G62</f>
        <v>0</v>
      </c>
      <c r="H38" s="33"/>
      <c r="I38" s="33"/>
      <c r="J38" s="33"/>
      <c r="K38" s="33"/>
      <c r="L38" s="33"/>
    </row>
    <row r="39" spans="1:12" s="5" customFormat="1">
      <c r="A39" s="43"/>
      <c r="B39" s="45" t="s">
        <v>48</v>
      </c>
      <c r="C39" s="46" t="s">
        <v>109</v>
      </c>
      <c r="D39" s="38" t="s">
        <v>109</v>
      </c>
      <c r="E39" s="41"/>
      <c r="F39" s="42">
        <f>F45+F51+F57+F63</f>
        <v>0</v>
      </c>
      <c r="G39" s="42">
        <f>G45+G51+G57+G63</f>
        <v>0</v>
      </c>
      <c r="H39" s="33"/>
      <c r="I39" s="33"/>
      <c r="J39" s="33"/>
      <c r="K39" s="33"/>
      <c r="L39" s="33"/>
    </row>
    <row r="40" spans="1:12" s="5" customFormat="1" ht="36.75" customHeight="1">
      <c r="A40" s="43" t="s">
        <v>49</v>
      </c>
      <c r="B40" s="44" t="s">
        <v>310</v>
      </c>
      <c r="C40" s="32" t="s">
        <v>109</v>
      </c>
      <c r="D40" s="32" t="s">
        <v>109</v>
      </c>
      <c r="E40" s="41" t="s">
        <v>38</v>
      </c>
      <c r="F40" s="42">
        <f>SUM(F41:F42)</f>
        <v>0</v>
      </c>
      <c r="G40" s="42">
        <f>SUM(G41:G42)</f>
        <v>0</v>
      </c>
      <c r="H40" s="32" t="s">
        <v>113</v>
      </c>
      <c r="I40" s="33" t="s">
        <v>311</v>
      </c>
      <c r="J40" s="35" t="s">
        <v>159</v>
      </c>
      <c r="K40" s="35">
        <v>47.99</v>
      </c>
      <c r="L40" s="35">
        <v>47.99</v>
      </c>
    </row>
    <row r="41" spans="1:12" s="5" customFormat="1" ht="66" customHeight="1">
      <c r="A41" s="43"/>
      <c r="B41" s="44"/>
      <c r="C41" s="32"/>
      <c r="D41" s="32"/>
      <c r="E41" s="41" t="s">
        <v>39</v>
      </c>
      <c r="F41" s="42">
        <f>SUM(F43:F45)</f>
        <v>0</v>
      </c>
      <c r="G41" s="42">
        <f>SUM(G43:G45)</f>
        <v>0</v>
      </c>
      <c r="H41" s="32"/>
      <c r="I41" s="33"/>
      <c r="J41" s="35"/>
      <c r="K41" s="35"/>
      <c r="L41" s="35"/>
    </row>
    <row r="42" spans="1:12" s="5" customFormat="1" ht="49.5" customHeight="1">
      <c r="A42" s="43"/>
      <c r="B42" s="44"/>
      <c r="C42" s="32"/>
      <c r="D42" s="32"/>
      <c r="E42" s="41" t="s">
        <v>40</v>
      </c>
      <c r="F42" s="42">
        <v>0</v>
      </c>
      <c r="G42" s="42">
        <v>0</v>
      </c>
      <c r="H42" s="32"/>
      <c r="I42" s="33"/>
      <c r="J42" s="35"/>
      <c r="K42" s="35"/>
      <c r="L42" s="35"/>
    </row>
    <row r="43" spans="1:12" s="5" customFormat="1">
      <c r="A43" s="43"/>
      <c r="B43" s="45" t="s">
        <v>47</v>
      </c>
      <c r="C43" s="46" t="s">
        <v>109</v>
      </c>
      <c r="D43" s="46" t="s">
        <v>109</v>
      </c>
      <c r="E43" s="41"/>
      <c r="F43" s="42">
        <v>0</v>
      </c>
      <c r="G43" s="42">
        <v>0</v>
      </c>
      <c r="H43" s="32"/>
      <c r="I43" s="33"/>
      <c r="J43" s="35"/>
      <c r="K43" s="35"/>
      <c r="L43" s="35"/>
    </row>
    <row r="44" spans="1:12" s="5" customFormat="1">
      <c r="A44" s="43"/>
      <c r="B44" s="45" t="s">
        <v>125</v>
      </c>
      <c r="C44" s="46" t="s">
        <v>109</v>
      </c>
      <c r="D44" s="46" t="s">
        <v>109</v>
      </c>
      <c r="E44" s="41"/>
      <c r="F44" s="42">
        <v>0</v>
      </c>
      <c r="G44" s="42">
        <v>0</v>
      </c>
      <c r="H44" s="32"/>
      <c r="I44" s="33"/>
      <c r="J44" s="35"/>
      <c r="K44" s="35"/>
      <c r="L44" s="35"/>
    </row>
    <row r="45" spans="1:12" s="5" customFormat="1" ht="18.75" customHeight="1">
      <c r="A45" s="43"/>
      <c r="B45" s="45" t="s">
        <v>48</v>
      </c>
      <c r="C45" s="46" t="s">
        <v>109</v>
      </c>
      <c r="D45" s="46" t="s">
        <v>109</v>
      </c>
      <c r="E45" s="41"/>
      <c r="F45" s="42">
        <v>0</v>
      </c>
      <c r="G45" s="42">
        <v>0</v>
      </c>
      <c r="H45" s="32"/>
      <c r="I45" s="33"/>
      <c r="J45" s="35"/>
      <c r="K45" s="35"/>
      <c r="L45" s="35"/>
    </row>
    <row r="46" spans="1:12" s="5" customFormat="1" ht="33" customHeight="1">
      <c r="A46" s="43" t="s">
        <v>54</v>
      </c>
      <c r="B46" s="44" t="s">
        <v>312</v>
      </c>
      <c r="C46" s="49">
        <v>504</v>
      </c>
      <c r="D46" s="49" t="s">
        <v>437</v>
      </c>
      <c r="E46" s="41" t="s">
        <v>38</v>
      </c>
      <c r="F46" s="42">
        <f>SUM(F47:F48)</f>
        <v>1413336.05</v>
      </c>
      <c r="G46" s="42">
        <f>SUM(G47:G48)</f>
        <v>1413336.05</v>
      </c>
      <c r="H46" s="32" t="s">
        <v>110</v>
      </c>
      <c r="I46" s="33" t="s">
        <v>111</v>
      </c>
      <c r="J46" s="50" t="s">
        <v>159</v>
      </c>
      <c r="K46" s="51">
        <v>0.41</v>
      </c>
      <c r="L46" s="51">
        <v>0.41</v>
      </c>
    </row>
    <row r="47" spans="1:12" s="5" customFormat="1" ht="65.25" customHeight="1">
      <c r="A47" s="43"/>
      <c r="B47" s="44"/>
      <c r="C47" s="52"/>
      <c r="D47" s="52"/>
      <c r="E47" s="41" t="s">
        <v>39</v>
      </c>
      <c r="F47" s="42">
        <f>SUM(F49:F51)</f>
        <v>1413336.05</v>
      </c>
      <c r="G47" s="42">
        <f>SUM(G49:G51)</f>
        <v>1413336.05</v>
      </c>
      <c r="H47" s="32"/>
      <c r="I47" s="33"/>
      <c r="J47" s="50"/>
      <c r="K47" s="51"/>
      <c r="L47" s="51"/>
    </row>
    <row r="48" spans="1:12" s="5" customFormat="1" ht="47.25">
      <c r="A48" s="43"/>
      <c r="B48" s="44"/>
      <c r="C48" s="53"/>
      <c r="D48" s="53"/>
      <c r="E48" s="41" t="s">
        <v>40</v>
      </c>
      <c r="F48" s="42">
        <v>0</v>
      </c>
      <c r="G48" s="42">
        <v>0</v>
      </c>
      <c r="H48" s="32"/>
      <c r="I48" s="33"/>
      <c r="J48" s="50"/>
      <c r="K48" s="51"/>
      <c r="L48" s="51"/>
    </row>
    <row r="49" spans="1:12" s="5" customFormat="1">
      <c r="A49" s="43"/>
      <c r="B49" s="45" t="s">
        <v>47</v>
      </c>
      <c r="C49" s="38">
        <v>504</v>
      </c>
      <c r="D49" s="38" t="s">
        <v>437</v>
      </c>
      <c r="E49" s="41"/>
      <c r="F49" s="42">
        <v>1413336.05</v>
      </c>
      <c r="G49" s="42">
        <v>1413336.05</v>
      </c>
      <c r="H49" s="32"/>
      <c r="I49" s="33"/>
      <c r="J49" s="50"/>
      <c r="K49" s="51"/>
      <c r="L49" s="51"/>
    </row>
    <row r="50" spans="1:12" s="5" customFormat="1">
      <c r="A50" s="43"/>
      <c r="B50" s="45" t="s">
        <v>125</v>
      </c>
      <c r="C50" s="38" t="s">
        <v>109</v>
      </c>
      <c r="D50" s="38" t="s">
        <v>109</v>
      </c>
      <c r="E50" s="41"/>
      <c r="F50" s="42">
        <v>0</v>
      </c>
      <c r="G50" s="42">
        <v>0</v>
      </c>
      <c r="H50" s="32"/>
      <c r="I50" s="33"/>
      <c r="J50" s="50"/>
      <c r="K50" s="51"/>
      <c r="L50" s="51"/>
    </row>
    <row r="51" spans="1:12" s="5" customFormat="1" ht="18.75" customHeight="1">
      <c r="A51" s="43"/>
      <c r="B51" s="45" t="s">
        <v>48</v>
      </c>
      <c r="C51" s="38" t="s">
        <v>109</v>
      </c>
      <c r="D51" s="38" t="s">
        <v>109</v>
      </c>
      <c r="E51" s="41"/>
      <c r="F51" s="42">
        <v>0</v>
      </c>
      <c r="G51" s="42">
        <v>0</v>
      </c>
      <c r="H51" s="32"/>
      <c r="I51" s="33"/>
      <c r="J51" s="50"/>
      <c r="K51" s="51"/>
      <c r="L51" s="51"/>
    </row>
    <row r="52" spans="1:12" s="5" customFormat="1" ht="32.25" customHeight="1">
      <c r="A52" s="43" t="s">
        <v>55</v>
      </c>
      <c r="B52" s="44" t="s">
        <v>313</v>
      </c>
      <c r="C52" s="33" t="s">
        <v>109</v>
      </c>
      <c r="D52" s="33" t="s">
        <v>109</v>
      </c>
      <c r="E52" s="41" t="s">
        <v>38</v>
      </c>
      <c r="F52" s="42">
        <f>SUM(F53:F54)</f>
        <v>0</v>
      </c>
      <c r="G52" s="42">
        <f>SUM(G53:G54)</f>
        <v>0</v>
      </c>
      <c r="H52" s="32"/>
      <c r="I52" s="33"/>
      <c r="J52" s="50"/>
      <c r="K52" s="51"/>
      <c r="L52" s="51"/>
    </row>
    <row r="53" spans="1:12" s="5" customFormat="1" ht="64.5" customHeight="1">
      <c r="A53" s="43"/>
      <c r="B53" s="44"/>
      <c r="C53" s="33"/>
      <c r="D53" s="33"/>
      <c r="E53" s="41" t="s">
        <v>39</v>
      </c>
      <c r="F53" s="42">
        <f>SUM(F55:F57)</f>
        <v>0</v>
      </c>
      <c r="G53" s="42">
        <f>SUM(G55:G57)</f>
        <v>0</v>
      </c>
      <c r="H53" s="32"/>
      <c r="I53" s="33"/>
      <c r="J53" s="50"/>
      <c r="K53" s="51"/>
      <c r="L53" s="51"/>
    </row>
    <row r="54" spans="1:12" s="5" customFormat="1" ht="47.25">
      <c r="A54" s="43"/>
      <c r="B54" s="44"/>
      <c r="C54" s="33"/>
      <c r="D54" s="33"/>
      <c r="E54" s="41" t="s">
        <v>40</v>
      </c>
      <c r="F54" s="42">
        <v>0</v>
      </c>
      <c r="G54" s="42">
        <v>0</v>
      </c>
      <c r="H54" s="32"/>
      <c r="I54" s="33"/>
      <c r="J54" s="50"/>
      <c r="K54" s="51"/>
      <c r="L54" s="51"/>
    </row>
    <row r="55" spans="1:12" s="5" customFormat="1">
      <c r="A55" s="43"/>
      <c r="B55" s="45" t="s">
        <v>47</v>
      </c>
      <c r="C55" s="38" t="s">
        <v>109</v>
      </c>
      <c r="D55" s="38" t="s">
        <v>109</v>
      </c>
      <c r="E55" s="41"/>
      <c r="F55" s="42">
        <v>0</v>
      </c>
      <c r="G55" s="42">
        <v>0</v>
      </c>
      <c r="H55" s="32"/>
      <c r="I55" s="33"/>
      <c r="J55" s="50"/>
      <c r="K55" s="51"/>
      <c r="L55" s="51"/>
    </row>
    <row r="56" spans="1:12" s="5" customFormat="1">
      <c r="A56" s="43"/>
      <c r="B56" s="45" t="s">
        <v>125</v>
      </c>
      <c r="C56" s="38" t="s">
        <v>109</v>
      </c>
      <c r="D56" s="38" t="s">
        <v>109</v>
      </c>
      <c r="E56" s="41"/>
      <c r="F56" s="42">
        <v>0</v>
      </c>
      <c r="G56" s="42">
        <v>0</v>
      </c>
      <c r="H56" s="32"/>
      <c r="I56" s="33"/>
      <c r="J56" s="50"/>
      <c r="K56" s="51"/>
      <c r="L56" s="51"/>
    </row>
    <row r="57" spans="1:12" s="5" customFormat="1">
      <c r="A57" s="43"/>
      <c r="B57" s="45" t="s">
        <v>48</v>
      </c>
      <c r="C57" s="38" t="s">
        <v>109</v>
      </c>
      <c r="D57" s="38" t="s">
        <v>109</v>
      </c>
      <c r="E57" s="41"/>
      <c r="F57" s="42">
        <v>0</v>
      </c>
      <c r="G57" s="42">
        <v>0</v>
      </c>
      <c r="H57" s="32"/>
      <c r="I57" s="33"/>
      <c r="J57" s="50"/>
      <c r="K57" s="51"/>
      <c r="L57" s="51"/>
    </row>
    <row r="58" spans="1:12" s="5" customFormat="1" ht="31.5" customHeight="1">
      <c r="A58" s="43" t="s">
        <v>56</v>
      </c>
      <c r="B58" s="44" t="s">
        <v>314</v>
      </c>
      <c r="C58" s="33">
        <v>504</v>
      </c>
      <c r="D58" s="33" t="s">
        <v>438</v>
      </c>
      <c r="E58" s="41" t="s">
        <v>38</v>
      </c>
      <c r="F58" s="42">
        <f>SUM(F59:F60)</f>
        <v>544564</v>
      </c>
      <c r="G58" s="42">
        <f>SUM(G59:G60)</f>
        <v>544564</v>
      </c>
      <c r="H58" s="32"/>
      <c r="I58" s="33"/>
      <c r="J58" s="50"/>
      <c r="K58" s="51"/>
      <c r="L58" s="51"/>
    </row>
    <row r="59" spans="1:12" s="5" customFormat="1" ht="63.75" customHeight="1">
      <c r="A59" s="43"/>
      <c r="B59" s="44"/>
      <c r="C59" s="33"/>
      <c r="D59" s="33"/>
      <c r="E59" s="41" t="s">
        <v>39</v>
      </c>
      <c r="F59" s="42">
        <f>SUM(F61:F63)</f>
        <v>544564</v>
      </c>
      <c r="G59" s="42">
        <f>SUM(G61:G63)</f>
        <v>544564</v>
      </c>
      <c r="H59" s="32"/>
      <c r="I59" s="33"/>
      <c r="J59" s="50"/>
      <c r="K59" s="51"/>
      <c r="L59" s="51"/>
    </row>
    <row r="60" spans="1:12" s="5" customFormat="1" ht="47.25">
      <c r="A60" s="43"/>
      <c r="B60" s="44"/>
      <c r="C60" s="33"/>
      <c r="D60" s="33"/>
      <c r="E60" s="41" t="s">
        <v>40</v>
      </c>
      <c r="F60" s="42">
        <v>0</v>
      </c>
      <c r="G60" s="42">
        <v>0</v>
      </c>
      <c r="H60" s="32"/>
      <c r="I60" s="33"/>
      <c r="J60" s="50"/>
      <c r="K60" s="51"/>
      <c r="L60" s="51"/>
    </row>
    <row r="61" spans="1:12" s="5" customFormat="1">
      <c r="A61" s="43"/>
      <c r="B61" s="45" t="s">
        <v>47</v>
      </c>
      <c r="C61" s="38">
        <v>504</v>
      </c>
      <c r="D61" s="38" t="s">
        <v>438</v>
      </c>
      <c r="E61" s="41"/>
      <c r="F61" s="42">
        <v>544564</v>
      </c>
      <c r="G61" s="42">
        <v>544564</v>
      </c>
      <c r="H61" s="32"/>
      <c r="I61" s="33"/>
      <c r="J61" s="50"/>
      <c r="K61" s="51"/>
      <c r="L61" s="51"/>
    </row>
    <row r="62" spans="1:12" s="5" customFormat="1">
      <c r="A62" s="43"/>
      <c r="B62" s="45" t="s">
        <v>125</v>
      </c>
      <c r="C62" s="38" t="s">
        <v>109</v>
      </c>
      <c r="D62" s="38" t="s">
        <v>109</v>
      </c>
      <c r="E62" s="41"/>
      <c r="F62" s="42">
        <v>0</v>
      </c>
      <c r="G62" s="42">
        <v>0</v>
      </c>
      <c r="H62" s="32"/>
      <c r="I62" s="33"/>
      <c r="J62" s="50"/>
      <c r="K62" s="51"/>
      <c r="L62" s="51"/>
    </row>
    <row r="63" spans="1:12" s="5" customFormat="1">
      <c r="A63" s="43"/>
      <c r="B63" s="45" t="s">
        <v>48</v>
      </c>
      <c r="C63" s="38" t="s">
        <v>109</v>
      </c>
      <c r="D63" s="38" t="s">
        <v>109</v>
      </c>
      <c r="E63" s="41"/>
      <c r="F63" s="42">
        <v>0</v>
      </c>
      <c r="G63" s="42">
        <v>0</v>
      </c>
      <c r="H63" s="32"/>
      <c r="I63" s="33"/>
      <c r="J63" s="50"/>
      <c r="K63" s="51"/>
      <c r="L63" s="51"/>
    </row>
    <row r="64" spans="1:12" s="5" customFormat="1" ht="34.5" customHeight="1">
      <c r="A64" s="43" t="s">
        <v>124</v>
      </c>
      <c r="B64" s="44" t="s">
        <v>315</v>
      </c>
      <c r="C64" s="33">
        <v>504</v>
      </c>
      <c r="D64" s="33" t="s">
        <v>437</v>
      </c>
      <c r="E64" s="41" t="s">
        <v>38</v>
      </c>
      <c r="F64" s="42">
        <f>SUM(F65:F66)</f>
        <v>20145</v>
      </c>
      <c r="G64" s="42">
        <f>SUM(G65:G66)</f>
        <v>20145</v>
      </c>
      <c r="H64" s="32"/>
      <c r="I64" s="33"/>
      <c r="J64" s="50"/>
      <c r="K64" s="51"/>
      <c r="L64" s="51"/>
    </row>
    <row r="65" spans="1:12" s="5" customFormat="1" ht="74.25" customHeight="1">
      <c r="A65" s="43"/>
      <c r="B65" s="44"/>
      <c r="C65" s="33"/>
      <c r="D65" s="33"/>
      <c r="E65" s="41" t="s">
        <v>39</v>
      </c>
      <c r="F65" s="42">
        <f>F67</f>
        <v>20145</v>
      </c>
      <c r="G65" s="42">
        <f>G67</f>
        <v>20145</v>
      </c>
      <c r="H65" s="32"/>
      <c r="I65" s="33"/>
      <c r="J65" s="50"/>
      <c r="K65" s="51"/>
      <c r="L65" s="51"/>
    </row>
    <row r="66" spans="1:12" s="5" customFormat="1" ht="51" customHeight="1">
      <c r="A66" s="43"/>
      <c r="B66" s="44"/>
      <c r="C66" s="33"/>
      <c r="D66" s="33"/>
      <c r="E66" s="41" t="s">
        <v>40</v>
      </c>
      <c r="F66" s="42">
        <v>0</v>
      </c>
      <c r="G66" s="42">
        <v>0</v>
      </c>
      <c r="H66" s="32"/>
      <c r="I66" s="33"/>
      <c r="J66" s="50"/>
      <c r="K66" s="51"/>
      <c r="L66" s="51"/>
    </row>
    <row r="67" spans="1:12" s="5" customFormat="1" ht="18" customHeight="1">
      <c r="A67" s="43"/>
      <c r="B67" s="45" t="s">
        <v>47</v>
      </c>
      <c r="C67" s="38">
        <v>504</v>
      </c>
      <c r="D67" s="38" t="s">
        <v>437</v>
      </c>
      <c r="E67" s="41"/>
      <c r="F67" s="42">
        <v>20145</v>
      </c>
      <c r="G67" s="42">
        <v>20145</v>
      </c>
      <c r="H67" s="32"/>
      <c r="I67" s="33"/>
      <c r="J67" s="50"/>
      <c r="K67" s="51"/>
      <c r="L67" s="51"/>
    </row>
    <row r="68" spans="1:12" s="5" customFormat="1" ht="33.75" customHeight="1">
      <c r="A68" s="48" t="s">
        <v>70</v>
      </c>
      <c r="B68" s="25" t="s">
        <v>117</v>
      </c>
      <c r="C68" s="25"/>
      <c r="D68" s="25"/>
      <c r="E68" s="41" t="s">
        <v>38</v>
      </c>
      <c r="F68" s="42">
        <f t="shared" ref="F68:G70" si="4">F71</f>
        <v>0</v>
      </c>
      <c r="G68" s="42">
        <f t="shared" si="4"/>
        <v>0</v>
      </c>
      <c r="H68" s="33" t="s">
        <v>36</v>
      </c>
      <c r="I68" s="33" t="s">
        <v>36</v>
      </c>
      <c r="J68" s="33" t="s">
        <v>109</v>
      </c>
      <c r="K68" s="33" t="s">
        <v>109</v>
      </c>
      <c r="L68" s="33" t="s">
        <v>109</v>
      </c>
    </row>
    <row r="69" spans="1:12" s="5" customFormat="1" ht="69.75" customHeight="1">
      <c r="A69" s="48"/>
      <c r="B69" s="25"/>
      <c r="C69" s="25"/>
      <c r="D69" s="25"/>
      <c r="E69" s="41" t="s">
        <v>39</v>
      </c>
      <c r="F69" s="42">
        <f t="shared" si="4"/>
        <v>0</v>
      </c>
      <c r="G69" s="42">
        <f t="shared" si="4"/>
        <v>0</v>
      </c>
      <c r="H69" s="33"/>
      <c r="I69" s="33"/>
      <c r="J69" s="33"/>
      <c r="K69" s="33"/>
      <c r="L69" s="33"/>
    </row>
    <row r="70" spans="1:12" s="5" customFormat="1" ht="47.25">
      <c r="A70" s="48"/>
      <c r="B70" s="25"/>
      <c r="C70" s="25"/>
      <c r="D70" s="25"/>
      <c r="E70" s="41" t="s">
        <v>40</v>
      </c>
      <c r="F70" s="42">
        <f t="shared" si="4"/>
        <v>0</v>
      </c>
      <c r="G70" s="42">
        <f t="shared" si="4"/>
        <v>0</v>
      </c>
      <c r="H70" s="33"/>
      <c r="I70" s="33"/>
      <c r="J70" s="33"/>
      <c r="K70" s="33"/>
      <c r="L70" s="33"/>
    </row>
    <row r="71" spans="1:12" s="5" customFormat="1" ht="34.5" customHeight="1">
      <c r="A71" s="54" t="s">
        <v>57</v>
      </c>
      <c r="B71" s="25" t="s">
        <v>134</v>
      </c>
      <c r="C71" s="33" t="s">
        <v>109</v>
      </c>
      <c r="D71" s="33" t="s">
        <v>109</v>
      </c>
      <c r="E71" s="41" t="s">
        <v>38</v>
      </c>
      <c r="F71" s="42">
        <f t="shared" ref="F71:G73" si="5">F74+F77+F80</f>
        <v>0</v>
      </c>
      <c r="G71" s="42">
        <f t="shared" si="5"/>
        <v>0</v>
      </c>
      <c r="H71" s="33" t="s">
        <v>36</v>
      </c>
      <c r="I71" s="33" t="s">
        <v>36</v>
      </c>
      <c r="J71" s="33" t="s">
        <v>109</v>
      </c>
      <c r="K71" s="33" t="s">
        <v>109</v>
      </c>
      <c r="L71" s="33" t="s">
        <v>109</v>
      </c>
    </row>
    <row r="72" spans="1:12" s="5" customFormat="1" ht="71.25" customHeight="1">
      <c r="A72" s="54"/>
      <c r="B72" s="44"/>
      <c r="C72" s="33"/>
      <c r="D72" s="33"/>
      <c r="E72" s="41" t="s">
        <v>39</v>
      </c>
      <c r="F72" s="42">
        <f t="shared" si="5"/>
        <v>0</v>
      </c>
      <c r="G72" s="42">
        <f t="shared" si="5"/>
        <v>0</v>
      </c>
      <c r="H72" s="33"/>
      <c r="I72" s="33"/>
      <c r="J72" s="33"/>
      <c r="K72" s="33"/>
      <c r="L72" s="33"/>
    </row>
    <row r="73" spans="1:12" s="5" customFormat="1" ht="50.25" customHeight="1">
      <c r="A73" s="54"/>
      <c r="B73" s="44"/>
      <c r="C73" s="33"/>
      <c r="D73" s="33"/>
      <c r="E73" s="41" t="s">
        <v>40</v>
      </c>
      <c r="F73" s="42">
        <f t="shared" si="5"/>
        <v>0</v>
      </c>
      <c r="G73" s="42">
        <f t="shared" si="5"/>
        <v>0</v>
      </c>
      <c r="H73" s="33"/>
      <c r="I73" s="33"/>
      <c r="J73" s="33"/>
      <c r="K73" s="33"/>
      <c r="L73" s="33"/>
    </row>
    <row r="74" spans="1:12" s="5" customFormat="1" ht="19.5" customHeight="1">
      <c r="A74" s="54" t="s">
        <v>58</v>
      </c>
      <c r="B74" s="44" t="s">
        <v>135</v>
      </c>
      <c r="C74" s="33" t="s">
        <v>109</v>
      </c>
      <c r="D74" s="33" t="s">
        <v>109</v>
      </c>
      <c r="E74" s="55" t="s">
        <v>38</v>
      </c>
      <c r="F74" s="42">
        <f>SUM(F75:F76)</f>
        <v>0</v>
      </c>
      <c r="G74" s="42">
        <f>SUM(G75:G76)</f>
        <v>0</v>
      </c>
      <c r="H74" s="32" t="s">
        <v>112</v>
      </c>
      <c r="I74" s="33" t="s">
        <v>5</v>
      </c>
      <c r="J74" s="33" t="s">
        <v>159</v>
      </c>
      <c r="K74" s="33">
        <v>0</v>
      </c>
      <c r="L74" s="33">
        <v>0</v>
      </c>
    </row>
    <row r="75" spans="1:12" s="5" customFormat="1" ht="66" customHeight="1">
      <c r="A75" s="54"/>
      <c r="B75" s="44"/>
      <c r="C75" s="33"/>
      <c r="D75" s="33"/>
      <c r="E75" s="41" t="s">
        <v>39</v>
      </c>
      <c r="F75" s="42">
        <v>0</v>
      </c>
      <c r="G75" s="42">
        <v>0</v>
      </c>
      <c r="H75" s="32"/>
      <c r="I75" s="33"/>
      <c r="J75" s="33"/>
      <c r="K75" s="33"/>
      <c r="L75" s="33"/>
    </row>
    <row r="76" spans="1:12" s="5" customFormat="1" ht="47.25">
      <c r="A76" s="54"/>
      <c r="B76" s="44"/>
      <c r="C76" s="33"/>
      <c r="D76" s="33"/>
      <c r="E76" s="41" t="s">
        <v>40</v>
      </c>
      <c r="F76" s="42">
        <v>0</v>
      </c>
      <c r="G76" s="42">
        <v>0</v>
      </c>
      <c r="H76" s="32"/>
      <c r="I76" s="33"/>
      <c r="J76" s="33"/>
      <c r="K76" s="33"/>
      <c r="L76" s="33"/>
    </row>
    <row r="77" spans="1:12" s="5" customFormat="1" ht="32.25" customHeight="1">
      <c r="A77" s="54" t="s">
        <v>59</v>
      </c>
      <c r="B77" s="44" t="s">
        <v>136</v>
      </c>
      <c r="C77" s="33" t="s">
        <v>109</v>
      </c>
      <c r="D77" s="33" t="s">
        <v>109</v>
      </c>
      <c r="E77" s="41" t="s">
        <v>38</v>
      </c>
      <c r="F77" s="42">
        <f>SUM(F78:F79)</f>
        <v>0</v>
      </c>
      <c r="G77" s="42">
        <f>SUM(G78:G79)</f>
        <v>0</v>
      </c>
      <c r="H77" s="32"/>
      <c r="I77" s="33"/>
      <c r="J77" s="56" t="s">
        <v>159</v>
      </c>
      <c r="K77" s="56">
        <v>0</v>
      </c>
      <c r="L77" s="56">
        <v>0</v>
      </c>
    </row>
    <row r="78" spans="1:12" s="5" customFormat="1" ht="66" customHeight="1">
      <c r="A78" s="54"/>
      <c r="B78" s="44"/>
      <c r="C78" s="33"/>
      <c r="D78" s="33"/>
      <c r="E78" s="41" t="s">
        <v>39</v>
      </c>
      <c r="F78" s="42">
        <v>0</v>
      </c>
      <c r="G78" s="42">
        <v>0</v>
      </c>
      <c r="H78" s="32"/>
      <c r="I78" s="33"/>
      <c r="J78" s="56"/>
      <c r="K78" s="56"/>
      <c r="L78" s="56"/>
    </row>
    <row r="79" spans="1:12" s="5" customFormat="1" ht="47.25">
      <c r="A79" s="54"/>
      <c r="B79" s="44"/>
      <c r="C79" s="33"/>
      <c r="D79" s="33"/>
      <c r="E79" s="41" t="s">
        <v>40</v>
      </c>
      <c r="F79" s="42">
        <v>0</v>
      </c>
      <c r="G79" s="42">
        <v>0</v>
      </c>
      <c r="H79" s="32"/>
      <c r="I79" s="33"/>
      <c r="J79" s="56"/>
      <c r="K79" s="56"/>
      <c r="L79" s="56"/>
    </row>
    <row r="80" spans="1:12" s="5" customFormat="1" ht="33.75" customHeight="1">
      <c r="A80" s="54" t="s">
        <v>60</v>
      </c>
      <c r="B80" s="44" t="s">
        <v>137</v>
      </c>
      <c r="C80" s="33" t="s">
        <v>109</v>
      </c>
      <c r="D80" s="33" t="s">
        <v>109</v>
      </c>
      <c r="E80" s="41" t="s">
        <v>38</v>
      </c>
      <c r="F80" s="42">
        <f>SUM(F81:F82)</f>
        <v>0</v>
      </c>
      <c r="G80" s="42">
        <f t="shared" ref="G80" si="6">SUM(G81:G82)</f>
        <v>0</v>
      </c>
      <c r="H80" s="32"/>
      <c r="I80" s="33"/>
      <c r="J80" s="56" t="s">
        <v>159</v>
      </c>
      <c r="K80" s="56">
        <v>0</v>
      </c>
      <c r="L80" s="56">
        <v>0</v>
      </c>
    </row>
    <row r="81" spans="1:12" s="5" customFormat="1" ht="64.5" customHeight="1">
      <c r="A81" s="54"/>
      <c r="B81" s="44"/>
      <c r="C81" s="33"/>
      <c r="D81" s="33"/>
      <c r="E81" s="41" t="s">
        <v>39</v>
      </c>
      <c r="F81" s="42">
        <v>0</v>
      </c>
      <c r="G81" s="42">
        <v>0</v>
      </c>
      <c r="H81" s="32"/>
      <c r="I81" s="33"/>
      <c r="J81" s="56"/>
      <c r="K81" s="56"/>
      <c r="L81" s="56"/>
    </row>
    <row r="82" spans="1:12" s="5" customFormat="1" ht="47.25">
      <c r="A82" s="54"/>
      <c r="B82" s="44"/>
      <c r="C82" s="33"/>
      <c r="D82" s="33"/>
      <c r="E82" s="41" t="s">
        <v>40</v>
      </c>
      <c r="F82" s="42">
        <v>0</v>
      </c>
      <c r="G82" s="42">
        <v>0</v>
      </c>
      <c r="H82" s="32"/>
      <c r="I82" s="33"/>
      <c r="J82" s="56"/>
      <c r="K82" s="56"/>
      <c r="L82" s="56"/>
    </row>
    <row r="83" spans="1:12" s="5" customFormat="1" ht="28.5" customHeight="1">
      <c r="A83" s="54" t="s">
        <v>72</v>
      </c>
      <c r="B83" s="57" t="s">
        <v>316</v>
      </c>
      <c r="C83" s="57"/>
      <c r="D83" s="57"/>
      <c r="E83" s="41" t="s">
        <v>38</v>
      </c>
      <c r="F83" s="42">
        <f t="shared" ref="F83:G85" si="7">F86</f>
        <v>1559366.8399999999</v>
      </c>
      <c r="G83" s="42">
        <f t="shared" si="7"/>
        <v>1559366.8399999999</v>
      </c>
      <c r="H83" s="33" t="s">
        <v>36</v>
      </c>
      <c r="I83" s="33" t="s">
        <v>36</v>
      </c>
      <c r="J83" s="33" t="s">
        <v>109</v>
      </c>
      <c r="K83" s="33" t="s">
        <v>109</v>
      </c>
      <c r="L83" s="33" t="s">
        <v>109</v>
      </c>
    </row>
    <row r="84" spans="1:12" s="5" customFormat="1" ht="66" customHeight="1">
      <c r="A84" s="54"/>
      <c r="B84" s="57"/>
      <c r="C84" s="57"/>
      <c r="D84" s="57"/>
      <c r="E84" s="41" t="s">
        <v>39</v>
      </c>
      <c r="F84" s="42">
        <f t="shared" si="7"/>
        <v>659673.69999999995</v>
      </c>
      <c r="G84" s="42">
        <f t="shared" si="7"/>
        <v>659673.69999999995</v>
      </c>
      <c r="H84" s="33"/>
      <c r="I84" s="33"/>
      <c r="J84" s="33"/>
      <c r="K84" s="33"/>
      <c r="L84" s="33"/>
    </row>
    <row r="85" spans="1:12" s="5" customFormat="1" ht="49.5" customHeight="1">
      <c r="A85" s="54"/>
      <c r="B85" s="57"/>
      <c r="C85" s="57"/>
      <c r="D85" s="57"/>
      <c r="E85" s="41" t="s">
        <v>40</v>
      </c>
      <c r="F85" s="42">
        <f t="shared" si="7"/>
        <v>899693.14</v>
      </c>
      <c r="G85" s="42">
        <f t="shared" si="7"/>
        <v>899693.14</v>
      </c>
      <c r="H85" s="33"/>
      <c r="I85" s="33"/>
      <c r="J85" s="33"/>
      <c r="K85" s="33"/>
      <c r="L85" s="33"/>
    </row>
    <row r="86" spans="1:12" s="5" customFormat="1" ht="36.75" customHeight="1">
      <c r="A86" s="54" t="s">
        <v>73</v>
      </c>
      <c r="B86" s="58" t="s">
        <v>317</v>
      </c>
      <c r="C86" s="33" t="s">
        <v>109</v>
      </c>
      <c r="D86" s="33" t="s">
        <v>400</v>
      </c>
      <c r="E86" s="41" t="s">
        <v>38</v>
      </c>
      <c r="F86" s="42">
        <f t="shared" ref="F86:G89" si="8">F90+F94+F98</f>
        <v>1559366.8399999999</v>
      </c>
      <c r="G86" s="42">
        <f t="shared" si="8"/>
        <v>1559366.8399999999</v>
      </c>
      <c r="H86" s="33" t="s">
        <v>36</v>
      </c>
      <c r="I86" s="33" t="s">
        <v>36</v>
      </c>
      <c r="J86" s="33" t="s">
        <v>109</v>
      </c>
      <c r="K86" s="33" t="s">
        <v>109</v>
      </c>
      <c r="L86" s="33" t="s">
        <v>109</v>
      </c>
    </row>
    <row r="87" spans="1:12" s="5" customFormat="1" ht="66" customHeight="1">
      <c r="A87" s="54"/>
      <c r="B87" s="58"/>
      <c r="C87" s="33"/>
      <c r="D87" s="33"/>
      <c r="E87" s="41" t="s">
        <v>39</v>
      </c>
      <c r="F87" s="42">
        <f t="shared" si="8"/>
        <v>659673.69999999995</v>
      </c>
      <c r="G87" s="42">
        <f t="shared" si="8"/>
        <v>659673.69999999995</v>
      </c>
      <c r="H87" s="33"/>
      <c r="I87" s="33"/>
      <c r="J87" s="33"/>
      <c r="K87" s="33"/>
      <c r="L87" s="33"/>
    </row>
    <row r="88" spans="1:12" s="5" customFormat="1" ht="46.5" customHeight="1">
      <c r="A88" s="54"/>
      <c r="B88" s="58"/>
      <c r="C88" s="33"/>
      <c r="D88" s="33"/>
      <c r="E88" s="41" t="s">
        <v>40</v>
      </c>
      <c r="F88" s="42">
        <f t="shared" si="8"/>
        <v>899693.14</v>
      </c>
      <c r="G88" s="42">
        <f t="shared" si="8"/>
        <v>899693.14</v>
      </c>
      <c r="H88" s="33"/>
      <c r="I88" s="33"/>
      <c r="J88" s="33"/>
      <c r="K88" s="33"/>
      <c r="L88" s="33"/>
    </row>
    <row r="89" spans="1:12" s="5" customFormat="1" ht="22.5" customHeight="1">
      <c r="A89" s="54"/>
      <c r="B89" s="45" t="s">
        <v>48</v>
      </c>
      <c r="C89" s="33"/>
      <c r="D89" s="33"/>
      <c r="E89" s="41"/>
      <c r="F89" s="42">
        <f t="shared" si="8"/>
        <v>1559366.8399999999</v>
      </c>
      <c r="G89" s="42">
        <f t="shared" si="8"/>
        <v>1559366.8399999999</v>
      </c>
      <c r="H89" s="33"/>
      <c r="I89" s="33"/>
      <c r="J89" s="33"/>
      <c r="K89" s="33"/>
      <c r="L89" s="33"/>
    </row>
    <row r="90" spans="1:12" s="5" customFormat="1" ht="33" customHeight="1">
      <c r="A90" s="54" t="s">
        <v>74</v>
      </c>
      <c r="B90" s="58" t="s">
        <v>318</v>
      </c>
      <c r="C90" s="33">
        <v>502</v>
      </c>
      <c r="D90" s="32" t="s">
        <v>399</v>
      </c>
      <c r="E90" s="41" t="s">
        <v>38</v>
      </c>
      <c r="F90" s="42">
        <f>SUM(F91:F92)</f>
        <v>554466.84</v>
      </c>
      <c r="G90" s="42">
        <f>SUM(G91:G92)</f>
        <v>554466.84</v>
      </c>
      <c r="H90" s="59" t="s">
        <v>319</v>
      </c>
      <c r="I90" s="33" t="s">
        <v>107</v>
      </c>
      <c r="J90" s="33" t="s">
        <v>159</v>
      </c>
      <c r="K90" s="33">
        <v>1</v>
      </c>
      <c r="L90" s="33">
        <v>1</v>
      </c>
    </row>
    <row r="91" spans="1:12" s="5" customFormat="1" ht="66" customHeight="1">
      <c r="A91" s="54"/>
      <c r="B91" s="58"/>
      <c r="C91" s="33"/>
      <c r="D91" s="33"/>
      <c r="E91" s="41" t="s">
        <v>39</v>
      </c>
      <c r="F91" s="42">
        <v>258981.98</v>
      </c>
      <c r="G91" s="42">
        <v>258981.98</v>
      </c>
      <c r="H91" s="59"/>
      <c r="I91" s="33"/>
      <c r="J91" s="33"/>
      <c r="K91" s="33"/>
      <c r="L91" s="33"/>
    </row>
    <row r="92" spans="1:12" s="5" customFormat="1" ht="51.75" customHeight="1">
      <c r="A92" s="54"/>
      <c r="B92" s="58"/>
      <c r="C92" s="33"/>
      <c r="D92" s="33"/>
      <c r="E92" s="41" t="s">
        <v>40</v>
      </c>
      <c r="F92" s="42">
        <v>295484.86</v>
      </c>
      <c r="G92" s="42">
        <v>295484.86</v>
      </c>
      <c r="H92" s="59"/>
      <c r="I92" s="33"/>
      <c r="J92" s="33"/>
      <c r="K92" s="33"/>
      <c r="L92" s="33"/>
    </row>
    <row r="93" spans="1:12" s="5" customFormat="1" ht="38.25" customHeight="1">
      <c r="A93" s="54"/>
      <c r="B93" s="45" t="s">
        <v>48</v>
      </c>
      <c r="C93" s="38">
        <v>502</v>
      </c>
      <c r="D93" s="46" t="s">
        <v>399</v>
      </c>
      <c r="E93" s="41"/>
      <c r="F93" s="42">
        <f>SUM(F91:F92)</f>
        <v>554466.84</v>
      </c>
      <c r="G93" s="42">
        <f>SUM(G91:G92)</f>
        <v>554466.84</v>
      </c>
      <c r="H93" s="59"/>
      <c r="I93" s="33"/>
      <c r="J93" s="33"/>
      <c r="K93" s="33"/>
      <c r="L93" s="33"/>
    </row>
    <row r="94" spans="1:12" s="5" customFormat="1" ht="30.75" customHeight="1">
      <c r="A94" s="54" t="s">
        <v>75</v>
      </c>
      <c r="B94" s="44" t="s">
        <v>320</v>
      </c>
      <c r="C94" s="33">
        <v>502</v>
      </c>
      <c r="D94" s="32" t="s">
        <v>399</v>
      </c>
      <c r="E94" s="41" t="s">
        <v>38</v>
      </c>
      <c r="F94" s="42">
        <f>SUM(F95:F96)</f>
        <v>1004900</v>
      </c>
      <c r="G94" s="42">
        <f>SUM(G95:G96)</f>
        <v>1004900</v>
      </c>
      <c r="H94" s="44" t="s">
        <v>127</v>
      </c>
      <c r="I94" s="33" t="s">
        <v>85</v>
      </c>
      <c r="J94" s="33" t="s">
        <v>159</v>
      </c>
      <c r="K94" s="33">
        <v>0</v>
      </c>
      <c r="L94" s="33">
        <v>0</v>
      </c>
    </row>
    <row r="95" spans="1:12" s="5" customFormat="1" ht="69" customHeight="1">
      <c r="A95" s="54"/>
      <c r="B95" s="44"/>
      <c r="C95" s="33"/>
      <c r="D95" s="33"/>
      <c r="E95" s="41" t="s">
        <v>39</v>
      </c>
      <c r="F95" s="42">
        <v>400691.72</v>
      </c>
      <c r="G95" s="42">
        <v>400691.72</v>
      </c>
      <c r="H95" s="44"/>
      <c r="I95" s="33"/>
      <c r="J95" s="33"/>
      <c r="K95" s="33"/>
      <c r="L95" s="33"/>
    </row>
    <row r="96" spans="1:12" s="5" customFormat="1" ht="50.25" customHeight="1">
      <c r="A96" s="54"/>
      <c r="B96" s="44"/>
      <c r="C96" s="33"/>
      <c r="D96" s="33"/>
      <c r="E96" s="41" t="s">
        <v>40</v>
      </c>
      <c r="F96" s="42">
        <v>604208.28</v>
      </c>
      <c r="G96" s="42">
        <v>604208.28</v>
      </c>
      <c r="H96" s="44"/>
      <c r="I96" s="33"/>
      <c r="J96" s="33"/>
      <c r="K96" s="33"/>
      <c r="L96" s="33"/>
    </row>
    <row r="97" spans="1:12" s="5" customFormat="1" ht="35.25" customHeight="1">
      <c r="A97" s="54"/>
      <c r="B97" s="45" t="s">
        <v>48</v>
      </c>
      <c r="C97" s="38">
        <v>502</v>
      </c>
      <c r="D97" s="46" t="s">
        <v>399</v>
      </c>
      <c r="E97" s="41"/>
      <c r="F97" s="42">
        <f>SUM(F95:F96)</f>
        <v>1004900</v>
      </c>
      <c r="G97" s="42">
        <f>SUM(G95:G96)</f>
        <v>1004900</v>
      </c>
      <c r="H97" s="44"/>
      <c r="I97" s="33"/>
      <c r="J97" s="33"/>
      <c r="K97" s="33"/>
      <c r="L97" s="33"/>
    </row>
    <row r="98" spans="1:12" s="5" customFormat="1" ht="31.5" customHeight="1">
      <c r="A98" s="54" t="s">
        <v>77</v>
      </c>
      <c r="B98" s="44" t="s">
        <v>324</v>
      </c>
      <c r="C98" s="33" t="s">
        <v>109</v>
      </c>
      <c r="D98" s="33" t="s">
        <v>109</v>
      </c>
      <c r="E98" s="41" t="s">
        <v>38</v>
      </c>
      <c r="F98" s="42">
        <f>SUM(F99:F100)</f>
        <v>0</v>
      </c>
      <c r="G98" s="42">
        <f>SUM(G99:G100)</f>
        <v>0</v>
      </c>
      <c r="H98" s="44" t="s">
        <v>321</v>
      </c>
      <c r="I98" s="33" t="s">
        <v>5</v>
      </c>
      <c r="J98" s="33" t="s">
        <v>159</v>
      </c>
      <c r="K98" s="33">
        <v>0</v>
      </c>
      <c r="L98" s="33">
        <v>0</v>
      </c>
    </row>
    <row r="99" spans="1:12" s="5" customFormat="1" ht="66" customHeight="1">
      <c r="A99" s="54"/>
      <c r="B99" s="44"/>
      <c r="C99" s="33"/>
      <c r="D99" s="33"/>
      <c r="E99" s="41" t="s">
        <v>39</v>
      </c>
      <c r="F99" s="42">
        <f>F101</f>
        <v>0</v>
      </c>
      <c r="G99" s="42">
        <f t="shared" ref="G99" si="9">G101</f>
        <v>0</v>
      </c>
      <c r="H99" s="44"/>
      <c r="I99" s="33"/>
      <c r="J99" s="33"/>
      <c r="K99" s="33"/>
      <c r="L99" s="33"/>
    </row>
    <row r="100" spans="1:12" s="5" customFormat="1" ht="51.75" customHeight="1">
      <c r="A100" s="54"/>
      <c r="B100" s="44"/>
      <c r="C100" s="33"/>
      <c r="D100" s="33"/>
      <c r="E100" s="41" t="s">
        <v>40</v>
      </c>
      <c r="F100" s="42">
        <v>0</v>
      </c>
      <c r="G100" s="42">
        <v>0</v>
      </c>
      <c r="H100" s="44"/>
      <c r="I100" s="33"/>
      <c r="J100" s="33"/>
      <c r="K100" s="33"/>
      <c r="L100" s="33"/>
    </row>
    <row r="101" spans="1:12" s="5" customFormat="1" ht="17.25" customHeight="1">
      <c r="A101" s="54"/>
      <c r="B101" s="45" t="s">
        <v>48</v>
      </c>
      <c r="C101" s="33"/>
      <c r="D101" s="33"/>
      <c r="E101" s="41"/>
      <c r="F101" s="42">
        <v>0</v>
      </c>
      <c r="G101" s="42">
        <v>0</v>
      </c>
      <c r="H101" s="44"/>
      <c r="I101" s="33"/>
      <c r="J101" s="33"/>
      <c r="K101" s="33"/>
      <c r="L101" s="33"/>
    </row>
    <row r="102" spans="1:12" s="5" customFormat="1" ht="33" customHeight="1">
      <c r="A102" s="60" t="s">
        <v>95</v>
      </c>
      <c r="B102" s="60"/>
      <c r="C102" s="61" t="s">
        <v>109</v>
      </c>
      <c r="D102" s="61" t="s">
        <v>109</v>
      </c>
      <c r="E102" s="62" t="s">
        <v>38</v>
      </c>
      <c r="F102" s="63">
        <f t="shared" ref="F102:G104" si="10">F16+F31+F68+F83</f>
        <v>3537411.8899999997</v>
      </c>
      <c r="G102" s="63">
        <f t="shared" si="10"/>
        <v>3537411.8899999997</v>
      </c>
      <c r="H102" s="61" t="s">
        <v>36</v>
      </c>
      <c r="I102" s="37" t="s">
        <v>36</v>
      </c>
      <c r="J102" s="64" t="s">
        <v>109</v>
      </c>
      <c r="K102" s="64" t="s">
        <v>109</v>
      </c>
      <c r="L102" s="64" t="s">
        <v>109</v>
      </c>
    </row>
    <row r="103" spans="1:12" s="5" customFormat="1" ht="78" customHeight="1">
      <c r="A103" s="60"/>
      <c r="B103" s="60"/>
      <c r="C103" s="61"/>
      <c r="D103" s="61"/>
      <c r="E103" s="62" t="s">
        <v>39</v>
      </c>
      <c r="F103" s="63">
        <f t="shared" si="10"/>
        <v>2637718.75</v>
      </c>
      <c r="G103" s="63">
        <f t="shared" si="10"/>
        <v>2637718.75</v>
      </c>
      <c r="H103" s="61"/>
      <c r="I103" s="37"/>
      <c r="J103" s="64"/>
      <c r="K103" s="64"/>
      <c r="L103" s="64"/>
    </row>
    <row r="104" spans="1:12" s="5" customFormat="1" ht="47.25">
      <c r="A104" s="60"/>
      <c r="B104" s="60"/>
      <c r="C104" s="61"/>
      <c r="D104" s="61"/>
      <c r="E104" s="62" t="s">
        <v>40</v>
      </c>
      <c r="F104" s="63">
        <f t="shared" si="10"/>
        <v>899693.14</v>
      </c>
      <c r="G104" s="63">
        <f t="shared" si="10"/>
        <v>899693.14</v>
      </c>
      <c r="H104" s="61"/>
      <c r="I104" s="37"/>
      <c r="J104" s="64"/>
      <c r="K104" s="64"/>
      <c r="L104" s="64"/>
    </row>
    <row r="105" spans="1:12" s="5" customFormat="1">
      <c r="A105" s="65"/>
      <c r="B105" s="24" t="s">
        <v>47</v>
      </c>
      <c r="C105" s="66" t="s">
        <v>109</v>
      </c>
      <c r="D105" s="66" t="s">
        <v>109</v>
      </c>
      <c r="E105" s="62"/>
      <c r="F105" s="63">
        <f>F22+F37+F74</f>
        <v>1978045.05</v>
      </c>
      <c r="G105" s="63">
        <f>G22+G37+G74</f>
        <v>1978045.05</v>
      </c>
      <c r="H105" s="61"/>
      <c r="I105" s="37"/>
      <c r="J105" s="64"/>
      <c r="K105" s="64"/>
      <c r="L105" s="64"/>
    </row>
    <row r="106" spans="1:12" s="5" customFormat="1">
      <c r="A106" s="65"/>
      <c r="B106" s="24" t="s">
        <v>125</v>
      </c>
      <c r="C106" s="66" t="s">
        <v>109</v>
      </c>
      <c r="D106" s="66" t="s">
        <v>109</v>
      </c>
      <c r="E106" s="62"/>
      <c r="F106" s="63">
        <f>F23+F38+F77</f>
        <v>0</v>
      </c>
      <c r="G106" s="63">
        <f>G23+G38+G77</f>
        <v>0</v>
      </c>
      <c r="H106" s="61"/>
      <c r="I106" s="37"/>
      <c r="J106" s="64"/>
      <c r="K106" s="64"/>
      <c r="L106" s="64"/>
    </row>
    <row r="107" spans="1:12" s="5" customFormat="1">
      <c r="A107" s="65"/>
      <c r="B107" s="24" t="s">
        <v>48</v>
      </c>
      <c r="C107" s="66" t="s">
        <v>109</v>
      </c>
      <c r="D107" s="66" t="s">
        <v>109</v>
      </c>
      <c r="E107" s="62"/>
      <c r="F107" s="63">
        <f>F24+F39+F80+F89</f>
        <v>1559366.8399999999</v>
      </c>
      <c r="G107" s="63">
        <f>G24+G39+G80+G89</f>
        <v>1559366.8399999999</v>
      </c>
      <c r="H107" s="61"/>
      <c r="I107" s="37"/>
      <c r="J107" s="64"/>
      <c r="K107" s="64"/>
      <c r="L107" s="64"/>
    </row>
    <row r="108" spans="1:12" s="5" customFormat="1" ht="18" customHeight="1">
      <c r="A108" s="67" t="s">
        <v>138</v>
      </c>
      <c r="B108" s="67"/>
      <c r="C108" s="67"/>
      <c r="D108" s="67"/>
      <c r="E108" s="67"/>
      <c r="F108" s="67"/>
      <c r="G108" s="67"/>
      <c r="H108" s="67"/>
      <c r="I108" s="67"/>
      <c r="J108" s="67"/>
      <c r="K108" s="67"/>
      <c r="L108" s="67"/>
    </row>
    <row r="109" spans="1:12" s="5" customFormat="1" ht="19.5" customHeight="1">
      <c r="A109" s="67" t="s">
        <v>139</v>
      </c>
      <c r="B109" s="67"/>
      <c r="C109" s="67"/>
      <c r="D109" s="67"/>
      <c r="E109" s="67"/>
      <c r="F109" s="67"/>
      <c r="G109" s="67"/>
      <c r="H109" s="67"/>
      <c r="I109" s="67"/>
      <c r="J109" s="67"/>
      <c r="K109" s="67"/>
      <c r="L109" s="67"/>
    </row>
    <row r="110" spans="1:12" s="5" customFormat="1" ht="20.25" customHeight="1">
      <c r="A110" s="32" t="s">
        <v>37</v>
      </c>
      <c r="B110" s="25" t="s">
        <v>341</v>
      </c>
      <c r="C110" s="25"/>
      <c r="D110" s="25"/>
      <c r="E110" s="55" t="s">
        <v>38</v>
      </c>
      <c r="F110" s="42">
        <f t="shared" ref="F110:G113" si="11">F114</f>
        <v>0</v>
      </c>
      <c r="G110" s="42">
        <f t="shared" si="11"/>
        <v>0</v>
      </c>
      <c r="H110" s="33" t="s">
        <v>36</v>
      </c>
      <c r="I110" s="33" t="s">
        <v>36</v>
      </c>
      <c r="J110" s="33" t="s">
        <v>109</v>
      </c>
      <c r="K110" s="33" t="s">
        <v>109</v>
      </c>
      <c r="L110" s="33" t="s">
        <v>109</v>
      </c>
    </row>
    <row r="111" spans="1:12" s="5" customFormat="1" ht="66" customHeight="1">
      <c r="A111" s="32"/>
      <c r="B111" s="25"/>
      <c r="C111" s="25"/>
      <c r="D111" s="25"/>
      <c r="E111" s="41" t="s">
        <v>39</v>
      </c>
      <c r="F111" s="42">
        <f t="shared" si="11"/>
        <v>0</v>
      </c>
      <c r="G111" s="42">
        <f t="shared" si="11"/>
        <v>0</v>
      </c>
      <c r="H111" s="33"/>
      <c r="I111" s="33"/>
      <c r="J111" s="33"/>
      <c r="K111" s="33"/>
      <c r="L111" s="33"/>
    </row>
    <row r="112" spans="1:12" s="5" customFormat="1" ht="50.25" customHeight="1">
      <c r="A112" s="32"/>
      <c r="B112" s="25"/>
      <c r="C112" s="25"/>
      <c r="D112" s="25"/>
      <c r="E112" s="41" t="s">
        <v>40</v>
      </c>
      <c r="F112" s="42">
        <f t="shared" si="11"/>
        <v>0</v>
      </c>
      <c r="G112" s="42">
        <f t="shared" si="11"/>
        <v>0</v>
      </c>
      <c r="H112" s="33"/>
      <c r="I112" s="33"/>
      <c r="J112" s="33"/>
      <c r="K112" s="33"/>
      <c r="L112" s="33"/>
    </row>
    <row r="113" spans="1:12" s="5" customFormat="1" ht="55.5" customHeight="1">
      <c r="A113" s="32"/>
      <c r="B113" s="25"/>
      <c r="C113" s="25"/>
      <c r="D113" s="25"/>
      <c r="E113" s="41" t="s">
        <v>6</v>
      </c>
      <c r="F113" s="42">
        <f t="shared" si="11"/>
        <v>0</v>
      </c>
      <c r="G113" s="42">
        <f t="shared" si="11"/>
        <v>0</v>
      </c>
      <c r="H113" s="33"/>
      <c r="I113" s="33"/>
      <c r="J113" s="33"/>
      <c r="K113" s="33"/>
      <c r="L113" s="33"/>
    </row>
    <row r="114" spans="1:12" s="5" customFormat="1" ht="32.25" customHeight="1">
      <c r="A114" s="32" t="s">
        <v>41</v>
      </c>
      <c r="B114" s="25" t="s">
        <v>342</v>
      </c>
      <c r="C114" s="33" t="s">
        <v>109</v>
      </c>
      <c r="D114" s="33" t="s">
        <v>109</v>
      </c>
      <c r="E114" s="41" t="s">
        <v>38</v>
      </c>
      <c r="F114" s="42">
        <f t="shared" ref="F114:G116" si="12">F118+F122+F125+F128</f>
        <v>0</v>
      </c>
      <c r="G114" s="42">
        <f t="shared" si="12"/>
        <v>0</v>
      </c>
      <c r="H114" s="33" t="s">
        <v>36</v>
      </c>
      <c r="I114" s="33" t="s">
        <v>36</v>
      </c>
      <c r="J114" s="33" t="s">
        <v>109</v>
      </c>
      <c r="K114" s="33" t="s">
        <v>109</v>
      </c>
      <c r="L114" s="33" t="s">
        <v>109</v>
      </c>
    </row>
    <row r="115" spans="1:12" s="5" customFormat="1" ht="66.75" customHeight="1">
      <c r="A115" s="32"/>
      <c r="B115" s="25"/>
      <c r="C115" s="33"/>
      <c r="D115" s="33"/>
      <c r="E115" s="41" t="s">
        <v>39</v>
      </c>
      <c r="F115" s="42">
        <f t="shared" si="12"/>
        <v>0</v>
      </c>
      <c r="G115" s="42">
        <f t="shared" si="12"/>
        <v>0</v>
      </c>
      <c r="H115" s="33"/>
      <c r="I115" s="33"/>
      <c r="J115" s="33"/>
      <c r="K115" s="33"/>
      <c r="L115" s="33"/>
    </row>
    <row r="116" spans="1:12" s="5" customFormat="1" ht="48.75" customHeight="1">
      <c r="A116" s="32"/>
      <c r="B116" s="25"/>
      <c r="C116" s="33"/>
      <c r="D116" s="33"/>
      <c r="E116" s="41" t="s">
        <v>40</v>
      </c>
      <c r="F116" s="42">
        <f t="shared" si="12"/>
        <v>0</v>
      </c>
      <c r="G116" s="42">
        <f t="shared" si="12"/>
        <v>0</v>
      </c>
      <c r="H116" s="33"/>
      <c r="I116" s="33"/>
      <c r="J116" s="33"/>
      <c r="K116" s="33"/>
      <c r="L116" s="33"/>
    </row>
    <row r="117" spans="1:12" s="5" customFormat="1" ht="51" customHeight="1">
      <c r="A117" s="32"/>
      <c r="B117" s="25"/>
      <c r="C117" s="33"/>
      <c r="D117" s="33"/>
      <c r="E117" s="41" t="s">
        <v>6</v>
      </c>
      <c r="F117" s="42">
        <f>F121</f>
        <v>0</v>
      </c>
      <c r="G117" s="42">
        <f>G121</f>
        <v>0</v>
      </c>
      <c r="H117" s="33"/>
      <c r="I117" s="33"/>
      <c r="J117" s="33"/>
      <c r="K117" s="33"/>
      <c r="L117" s="33"/>
    </row>
    <row r="118" spans="1:12" s="5" customFormat="1" ht="31.5" customHeight="1">
      <c r="A118" s="33" t="s">
        <v>42</v>
      </c>
      <c r="B118" s="44" t="s">
        <v>200</v>
      </c>
      <c r="C118" s="33" t="s">
        <v>109</v>
      </c>
      <c r="D118" s="33" t="s">
        <v>109</v>
      </c>
      <c r="E118" s="41" t="s">
        <v>38</v>
      </c>
      <c r="F118" s="42">
        <f>SUM(F119:F121)</f>
        <v>0</v>
      </c>
      <c r="G118" s="42">
        <f>SUM(G119:G121)</f>
        <v>0</v>
      </c>
      <c r="H118" s="44" t="s">
        <v>201</v>
      </c>
      <c r="I118" s="33" t="s">
        <v>61</v>
      </c>
      <c r="J118" s="33" t="s">
        <v>159</v>
      </c>
      <c r="K118" s="33">
        <v>0</v>
      </c>
      <c r="L118" s="33">
        <v>0</v>
      </c>
    </row>
    <row r="119" spans="1:12" s="5" customFormat="1" ht="70.5" customHeight="1">
      <c r="A119" s="33"/>
      <c r="B119" s="44"/>
      <c r="C119" s="33"/>
      <c r="D119" s="33"/>
      <c r="E119" s="41" t="s">
        <v>39</v>
      </c>
      <c r="F119" s="42">
        <v>0</v>
      </c>
      <c r="G119" s="42">
        <v>0</v>
      </c>
      <c r="H119" s="44"/>
      <c r="I119" s="33"/>
      <c r="J119" s="33"/>
      <c r="K119" s="33"/>
      <c r="L119" s="33"/>
    </row>
    <row r="120" spans="1:12" s="5" customFormat="1" ht="51.75" customHeight="1">
      <c r="A120" s="33"/>
      <c r="B120" s="44"/>
      <c r="C120" s="33"/>
      <c r="D120" s="33"/>
      <c r="E120" s="41" t="s">
        <v>40</v>
      </c>
      <c r="F120" s="42">
        <v>0</v>
      </c>
      <c r="G120" s="42">
        <v>0</v>
      </c>
      <c r="H120" s="44"/>
      <c r="I120" s="33"/>
      <c r="J120" s="33"/>
      <c r="K120" s="33"/>
      <c r="L120" s="33"/>
    </row>
    <row r="121" spans="1:12" s="5" customFormat="1" ht="55.5" customHeight="1">
      <c r="A121" s="33"/>
      <c r="B121" s="44"/>
      <c r="C121" s="33"/>
      <c r="D121" s="33"/>
      <c r="E121" s="41" t="s">
        <v>6</v>
      </c>
      <c r="F121" s="42">
        <v>0</v>
      </c>
      <c r="G121" s="42">
        <v>0</v>
      </c>
      <c r="H121" s="44"/>
      <c r="I121" s="33"/>
      <c r="J121" s="33"/>
      <c r="K121" s="33"/>
      <c r="L121" s="33"/>
    </row>
    <row r="122" spans="1:12" s="5" customFormat="1" ht="32.25" customHeight="1">
      <c r="A122" s="33" t="s">
        <v>43</v>
      </c>
      <c r="B122" s="44" t="s">
        <v>62</v>
      </c>
      <c r="C122" s="33" t="s">
        <v>109</v>
      </c>
      <c r="D122" s="33" t="s">
        <v>109</v>
      </c>
      <c r="E122" s="41" t="s">
        <v>38</v>
      </c>
      <c r="F122" s="42">
        <f>SUM(F123:F124)</f>
        <v>0</v>
      </c>
      <c r="G122" s="42">
        <f>SUM(G123:G124)</f>
        <v>0</v>
      </c>
      <c r="H122" s="44" t="s">
        <v>64</v>
      </c>
      <c r="I122" s="33" t="s">
        <v>61</v>
      </c>
      <c r="J122" s="56" t="s">
        <v>159</v>
      </c>
      <c r="K122" s="56">
        <v>0</v>
      </c>
      <c r="L122" s="56">
        <v>0</v>
      </c>
    </row>
    <row r="123" spans="1:12" s="5" customFormat="1" ht="69.75" customHeight="1">
      <c r="A123" s="33"/>
      <c r="B123" s="44"/>
      <c r="C123" s="33"/>
      <c r="D123" s="33"/>
      <c r="E123" s="41" t="s">
        <v>39</v>
      </c>
      <c r="F123" s="42">
        <v>0</v>
      </c>
      <c r="G123" s="42">
        <v>0</v>
      </c>
      <c r="H123" s="44"/>
      <c r="I123" s="33"/>
      <c r="J123" s="56"/>
      <c r="K123" s="56"/>
      <c r="L123" s="56"/>
    </row>
    <row r="124" spans="1:12" s="5" customFormat="1" ht="48.75" customHeight="1">
      <c r="A124" s="33"/>
      <c r="B124" s="44"/>
      <c r="C124" s="33"/>
      <c r="D124" s="33"/>
      <c r="E124" s="41" t="s">
        <v>40</v>
      </c>
      <c r="F124" s="42">
        <v>0</v>
      </c>
      <c r="G124" s="42">
        <v>0</v>
      </c>
      <c r="H124" s="44"/>
      <c r="I124" s="33"/>
      <c r="J124" s="56"/>
      <c r="K124" s="56"/>
      <c r="L124" s="56"/>
    </row>
    <row r="125" spans="1:12" s="5" customFormat="1" ht="33" customHeight="1">
      <c r="A125" s="33" t="s">
        <v>44</v>
      </c>
      <c r="B125" s="44" t="s">
        <v>65</v>
      </c>
      <c r="C125" s="33" t="s">
        <v>109</v>
      </c>
      <c r="D125" s="33" t="s">
        <v>109</v>
      </c>
      <c r="E125" s="41" t="s">
        <v>38</v>
      </c>
      <c r="F125" s="42">
        <f>SUM(F126:F127)</f>
        <v>0</v>
      </c>
      <c r="G125" s="42">
        <f>SUM(G126:G127)</f>
        <v>0</v>
      </c>
      <c r="H125" s="44" t="s">
        <v>66</v>
      </c>
      <c r="I125" s="33" t="s">
        <v>61</v>
      </c>
      <c r="J125" s="56" t="s">
        <v>159</v>
      </c>
      <c r="K125" s="56">
        <v>2</v>
      </c>
      <c r="L125" s="56">
        <v>2</v>
      </c>
    </row>
    <row r="126" spans="1:12" s="5" customFormat="1" ht="67.5" customHeight="1">
      <c r="A126" s="33"/>
      <c r="B126" s="44"/>
      <c r="C126" s="33"/>
      <c r="D126" s="33"/>
      <c r="E126" s="41" t="s">
        <v>39</v>
      </c>
      <c r="F126" s="42">
        <v>0</v>
      </c>
      <c r="G126" s="42">
        <v>0</v>
      </c>
      <c r="H126" s="44"/>
      <c r="I126" s="33"/>
      <c r="J126" s="33"/>
      <c r="K126" s="56"/>
      <c r="L126" s="56"/>
    </row>
    <row r="127" spans="1:12" s="5" customFormat="1" ht="48.75" customHeight="1">
      <c r="A127" s="33"/>
      <c r="B127" s="44"/>
      <c r="C127" s="33"/>
      <c r="D127" s="33"/>
      <c r="E127" s="41" t="s">
        <v>40</v>
      </c>
      <c r="F127" s="42">
        <v>0</v>
      </c>
      <c r="G127" s="42">
        <v>0</v>
      </c>
      <c r="H127" s="44"/>
      <c r="I127" s="33"/>
      <c r="J127" s="33"/>
      <c r="K127" s="56"/>
      <c r="L127" s="56"/>
    </row>
    <row r="128" spans="1:12" s="5" customFormat="1" ht="33" customHeight="1">
      <c r="A128" s="33" t="s">
        <v>90</v>
      </c>
      <c r="B128" s="44" t="s">
        <v>53</v>
      </c>
      <c r="C128" s="33" t="s">
        <v>109</v>
      </c>
      <c r="D128" s="33" t="s">
        <v>109</v>
      </c>
      <c r="E128" s="41" t="s">
        <v>38</v>
      </c>
      <c r="F128" s="42">
        <f>SUM(F129:F130)</f>
        <v>0</v>
      </c>
      <c r="G128" s="42">
        <f>SUM(G129:G130)</f>
        <v>0</v>
      </c>
      <c r="H128" s="44"/>
      <c r="I128" s="33"/>
      <c r="J128" s="33"/>
      <c r="K128" s="56"/>
      <c r="L128" s="56"/>
    </row>
    <row r="129" spans="1:12" s="5" customFormat="1" ht="68.25" customHeight="1">
      <c r="A129" s="33"/>
      <c r="B129" s="44"/>
      <c r="C129" s="33"/>
      <c r="D129" s="33"/>
      <c r="E129" s="41" t="s">
        <v>39</v>
      </c>
      <c r="F129" s="42">
        <v>0</v>
      </c>
      <c r="G129" s="42">
        <v>0</v>
      </c>
      <c r="H129" s="44"/>
      <c r="I129" s="33"/>
      <c r="J129" s="33"/>
      <c r="K129" s="56"/>
      <c r="L129" s="56"/>
    </row>
    <row r="130" spans="1:12" s="5" customFormat="1" ht="50.25" customHeight="1">
      <c r="A130" s="33"/>
      <c r="B130" s="44"/>
      <c r="C130" s="33"/>
      <c r="D130" s="33"/>
      <c r="E130" s="41" t="s">
        <v>40</v>
      </c>
      <c r="F130" s="42">
        <v>0</v>
      </c>
      <c r="G130" s="42">
        <v>0</v>
      </c>
      <c r="H130" s="44"/>
      <c r="I130" s="33"/>
      <c r="J130" s="33"/>
      <c r="K130" s="56"/>
      <c r="L130" s="56"/>
    </row>
    <row r="131" spans="1:12" s="5" customFormat="1" ht="34.5" customHeight="1">
      <c r="A131" s="33" t="s">
        <v>45</v>
      </c>
      <c r="B131" s="25" t="s">
        <v>343</v>
      </c>
      <c r="C131" s="25"/>
      <c r="D131" s="25"/>
      <c r="E131" s="41" t="s">
        <v>38</v>
      </c>
      <c r="F131" s="42">
        <f t="shared" ref="F131:G138" si="13">F135</f>
        <v>873134.22</v>
      </c>
      <c r="G131" s="42">
        <f t="shared" si="13"/>
        <v>800000</v>
      </c>
      <c r="H131" s="32" t="s">
        <v>109</v>
      </c>
      <c r="I131" s="33" t="s">
        <v>109</v>
      </c>
      <c r="J131" s="33" t="s">
        <v>109</v>
      </c>
      <c r="K131" s="56" t="s">
        <v>109</v>
      </c>
      <c r="L131" s="56" t="s">
        <v>109</v>
      </c>
    </row>
    <row r="132" spans="1:12" s="5" customFormat="1" ht="66.75" customHeight="1">
      <c r="A132" s="33"/>
      <c r="B132" s="25"/>
      <c r="C132" s="25"/>
      <c r="D132" s="25"/>
      <c r="E132" s="41" t="s">
        <v>39</v>
      </c>
      <c r="F132" s="42">
        <f t="shared" si="13"/>
        <v>400000</v>
      </c>
      <c r="G132" s="42">
        <f t="shared" si="13"/>
        <v>400000</v>
      </c>
      <c r="H132" s="32"/>
      <c r="I132" s="33"/>
      <c r="J132" s="33"/>
      <c r="K132" s="56"/>
      <c r="L132" s="56"/>
    </row>
    <row r="133" spans="1:12" s="5" customFormat="1" ht="51" customHeight="1">
      <c r="A133" s="33"/>
      <c r="B133" s="25"/>
      <c r="C133" s="25"/>
      <c r="D133" s="25"/>
      <c r="E133" s="41" t="s">
        <v>40</v>
      </c>
      <c r="F133" s="42">
        <f t="shared" si="13"/>
        <v>473134.22</v>
      </c>
      <c r="G133" s="42">
        <f t="shared" si="13"/>
        <v>400000</v>
      </c>
      <c r="H133" s="32"/>
      <c r="I133" s="33"/>
      <c r="J133" s="33"/>
      <c r="K133" s="56"/>
      <c r="L133" s="56"/>
    </row>
    <row r="134" spans="1:12" s="5" customFormat="1" ht="50.25" customHeight="1">
      <c r="A134" s="33"/>
      <c r="B134" s="25"/>
      <c r="C134" s="25"/>
      <c r="D134" s="25"/>
      <c r="E134" s="41" t="s">
        <v>6</v>
      </c>
      <c r="F134" s="42">
        <f t="shared" si="13"/>
        <v>0</v>
      </c>
      <c r="G134" s="42">
        <f t="shared" si="13"/>
        <v>0</v>
      </c>
      <c r="H134" s="32"/>
      <c r="I134" s="33"/>
      <c r="J134" s="33"/>
      <c r="K134" s="56"/>
      <c r="L134" s="56"/>
    </row>
    <row r="135" spans="1:12" s="5" customFormat="1" ht="33" customHeight="1">
      <c r="A135" s="33" t="s">
        <v>46</v>
      </c>
      <c r="B135" s="25" t="s">
        <v>344</v>
      </c>
      <c r="C135" s="33" t="s">
        <v>109</v>
      </c>
      <c r="D135" s="33" t="s">
        <v>402</v>
      </c>
      <c r="E135" s="41" t="s">
        <v>38</v>
      </c>
      <c r="F135" s="42">
        <f t="shared" si="13"/>
        <v>873134.22</v>
      </c>
      <c r="G135" s="42">
        <f t="shared" si="13"/>
        <v>800000</v>
      </c>
      <c r="H135" s="32" t="s">
        <v>109</v>
      </c>
      <c r="I135" s="33" t="s">
        <v>109</v>
      </c>
      <c r="J135" s="33" t="s">
        <v>109</v>
      </c>
      <c r="K135" s="56" t="s">
        <v>109</v>
      </c>
      <c r="L135" s="56" t="s">
        <v>109</v>
      </c>
    </row>
    <row r="136" spans="1:12" s="5" customFormat="1" ht="66.75" customHeight="1">
      <c r="A136" s="33"/>
      <c r="B136" s="44"/>
      <c r="C136" s="33"/>
      <c r="D136" s="33"/>
      <c r="E136" s="41" t="s">
        <v>39</v>
      </c>
      <c r="F136" s="42">
        <f t="shared" si="13"/>
        <v>400000</v>
      </c>
      <c r="G136" s="42">
        <f t="shared" si="13"/>
        <v>400000</v>
      </c>
      <c r="H136" s="32"/>
      <c r="I136" s="33"/>
      <c r="J136" s="33"/>
      <c r="K136" s="56"/>
      <c r="L136" s="56"/>
    </row>
    <row r="137" spans="1:12" s="5" customFormat="1" ht="50.25" customHeight="1">
      <c r="A137" s="33"/>
      <c r="B137" s="44"/>
      <c r="C137" s="33"/>
      <c r="D137" s="33"/>
      <c r="E137" s="41" t="s">
        <v>40</v>
      </c>
      <c r="F137" s="42">
        <f t="shared" si="13"/>
        <v>473134.22</v>
      </c>
      <c r="G137" s="42">
        <f t="shared" si="13"/>
        <v>400000</v>
      </c>
      <c r="H137" s="32"/>
      <c r="I137" s="33"/>
      <c r="J137" s="33"/>
      <c r="K137" s="56"/>
      <c r="L137" s="56"/>
    </row>
    <row r="138" spans="1:12" s="5" customFormat="1" ht="50.25" customHeight="1">
      <c r="A138" s="33"/>
      <c r="B138" s="44"/>
      <c r="C138" s="33"/>
      <c r="D138" s="33"/>
      <c r="E138" s="41" t="s">
        <v>6</v>
      </c>
      <c r="F138" s="42">
        <f t="shared" si="13"/>
        <v>0</v>
      </c>
      <c r="G138" s="42">
        <f t="shared" si="13"/>
        <v>0</v>
      </c>
      <c r="H138" s="32"/>
      <c r="I138" s="33"/>
      <c r="J138" s="33"/>
      <c r="K138" s="56"/>
      <c r="L138" s="56"/>
    </row>
    <row r="139" spans="1:12" s="5" customFormat="1" ht="36" customHeight="1">
      <c r="A139" s="33" t="s">
        <v>49</v>
      </c>
      <c r="B139" s="44" t="s">
        <v>347</v>
      </c>
      <c r="C139" s="33">
        <v>502</v>
      </c>
      <c r="D139" s="32" t="s">
        <v>401</v>
      </c>
      <c r="E139" s="41" t="s">
        <v>38</v>
      </c>
      <c r="F139" s="42">
        <f>SUM(F140:F142)</f>
        <v>873134.22</v>
      </c>
      <c r="G139" s="42">
        <f>SUM(G140:G142)</f>
        <v>800000</v>
      </c>
      <c r="H139" s="40" t="s">
        <v>345</v>
      </c>
      <c r="I139" s="33" t="s">
        <v>5</v>
      </c>
      <c r="J139" s="56" t="s">
        <v>159</v>
      </c>
      <c r="K139" s="56">
        <v>2</v>
      </c>
      <c r="L139" s="56">
        <v>2</v>
      </c>
    </row>
    <row r="140" spans="1:12" s="5" customFormat="1" ht="72" customHeight="1">
      <c r="A140" s="33"/>
      <c r="B140" s="44"/>
      <c r="C140" s="33"/>
      <c r="D140" s="33"/>
      <c r="E140" s="41" t="s">
        <v>39</v>
      </c>
      <c r="F140" s="42">
        <v>400000</v>
      </c>
      <c r="G140" s="42">
        <v>400000</v>
      </c>
      <c r="H140" s="40"/>
      <c r="I140" s="33"/>
      <c r="J140" s="33"/>
      <c r="K140" s="56"/>
      <c r="L140" s="56"/>
    </row>
    <row r="141" spans="1:12" s="5" customFormat="1" ht="50.25" customHeight="1">
      <c r="A141" s="33"/>
      <c r="B141" s="44"/>
      <c r="C141" s="33"/>
      <c r="D141" s="33"/>
      <c r="E141" s="41" t="s">
        <v>40</v>
      </c>
      <c r="F141" s="42">
        <v>473134.22</v>
      </c>
      <c r="G141" s="42">
        <v>400000</v>
      </c>
      <c r="H141" s="40" t="s">
        <v>346</v>
      </c>
      <c r="I141" s="33" t="s">
        <v>85</v>
      </c>
      <c r="J141" s="33" t="s">
        <v>159</v>
      </c>
      <c r="K141" s="56">
        <v>100</v>
      </c>
      <c r="L141" s="56">
        <v>100</v>
      </c>
    </row>
    <row r="142" spans="1:12" s="5" customFormat="1" ht="94.5" customHeight="1">
      <c r="A142" s="33"/>
      <c r="B142" s="44"/>
      <c r="C142" s="33"/>
      <c r="D142" s="33"/>
      <c r="E142" s="41" t="s">
        <v>6</v>
      </c>
      <c r="F142" s="42">
        <v>0</v>
      </c>
      <c r="G142" s="42">
        <v>0</v>
      </c>
      <c r="H142" s="40"/>
      <c r="I142" s="33"/>
      <c r="J142" s="33"/>
      <c r="K142" s="56"/>
      <c r="L142" s="56"/>
    </row>
    <row r="143" spans="1:12" s="5" customFormat="1" ht="36" customHeight="1">
      <c r="A143" s="60" t="s">
        <v>96</v>
      </c>
      <c r="B143" s="60"/>
      <c r="C143" s="37" t="s">
        <v>109</v>
      </c>
      <c r="D143" s="37" t="s">
        <v>109</v>
      </c>
      <c r="E143" s="62" t="s">
        <v>38</v>
      </c>
      <c r="F143" s="63">
        <f t="shared" ref="F143:G146" si="14">F110+F131</f>
        <v>873134.22</v>
      </c>
      <c r="G143" s="63">
        <f t="shared" si="14"/>
        <v>800000</v>
      </c>
      <c r="H143" s="37" t="s">
        <v>36</v>
      </c>
      <c r="I143" s="37" t="s">
        <v>36</v>
      </c>
      <c r="J143" s="37" t="s">
        <v>109</v>
      </c>
      <c r="K143" s="37" t="s">
        <v>109</v>
      </c>
      <c r="L143" s="37" t="s">
        <v>109</v>
      </c>
    </row>
    <row r="144" spans="1:12" s="5" customFormat="1" ht="80.25" customHeight="1">
      <c r="A144" s="60"/>
      <c r="B144" s="60"/>
      <c r="C144" s="37"/>
      <c r="D144" s="37"/>
      <c r="E144" s="62" t="s">
        <v>39</v>
      </c>
      <c r="F144" s="63">
        <f t="shared" si="14"/>
        <v>400000</v>
      </c>
      <c r="G144" s="63">
        <f t="shared" si="14"/>
        <v>400000</v>
      </c>
      <c r="H144" s="37"/>
      <c r="I144" s="37"/>
      <c r="J144" s="37"/>
      <c r="K144" s="37"/>
      <c r="L144" s="37"/>
    </row>
    <row r="145" spans="1:12" s="5" customFormat="1" ht="48.75" customHeight="1">
      <c r="A145" s="60"/>
      <c r="B145" s="60"/>
      <c r="C145" s="37"/>
      <c r="D145" s="37"/>
      <c r="E145" s="62" t="s">
        <v>40</v>
      </c>
      <c r="F145" s="63">
        <f t="shared" si="14"/>
        <v>473134.22</v>
      </c>
      <c r="G145" s="63">
        <f t="shared" si="14"/>
        <v>400000</v>
      </c>
      <c r="H145" s="37"/>
      <c r="I145" s="37"/>
      <c r="J145" s="37"/>
      <c r="K145" s="37"/>
      <c r="L145" s="37"/>
    </row>
    <row r="146" spans="1:12" s="5" customFormat="1" ht="47.25">
      <c r="A146" s="60"/>
      <c r="B146" s="60"/>
      <c r="C146" s="37"/>
      <c r="D146" s="37"/>
      <c r="E146" s="62" t="s">
        <v>6</v>
      </c>
      <c r="F146" s="63">
        <f t="shared" si="14"/>
        <v>0</v>
      </c>
      <c r="G146" s="63">
        <f t="shared" si="14"/>
        <v>0</v>
      </c>
      <c r="H146" s="37"/>
      <c r="I146" s="37"/>
      <c r="J146" s="37"/>
      <c r="K146" s="37"/>
      <c r="L146" s="37"/>
    </row>
    <row r="147" spans="1:12" s="5" customFormat="1" ht="17.25" customHeight="1">
      <c r="A147" s="25" t="s">
        <v>140</v>
      </c>
      <c r="B147" s="25"/>
      <c r="C147" s="25"/>
      <c r="D147" s="25"/>
      <c r="E147" s="25"/>
      <c r="F147" s="25"/>
      <c r="G147" s="25"/>
      <c r="H147" s="25"/>
      <c r="I147" s="25"/>
      <c r="J147" s="25"/>
      <c r="K147" s="25"/>
      <c r="L147" s="25"/>
    </row>
    <row r="148" spans="1:12" s="5" customFormat="1" ht="21" customHeight="1">
      <c r="A148" s="25" t="s">
        <v>147</v>
      </c>
      <c r="B148" s="25"/>
      <c r="C148" s="25"/>
      <c r="D148" s="25"/>
      <c r="E148" s="25"/>
      <c r="F148" s="25"/>
      <c r="G148" s="25"/>
      <c r="H148" s="25"/>
      <c r="I148" s="25"/>
      <c r="J148" s="25"/>
      <c r="K148" s="25"/>
      <c r="L148" s="25"/>
    </row>
    <row r="149" spans="1:12" s="5" customFormat="1" ht="33" customHeight="1">
      <c r="A149" s="32" t="s">
        <v>37</v>
      </c>
      <c r="B149" s="25" t="s">
        <v>238</v>
      </c>
      <c r="C149" s="25"/>
      <c r="D149" s="25"/>
      <c r="E149" s="41" t="s">
        <v>38</v>
      </c>
      <c r="F149" s="47">
        <f t="shared" ref="F149:G154" si="15">F152</f>
        <v>0</v>
      </c>
      <c r="G149" s="47">
        <f t="shared" si="15"/>
        <v>0</v>
      </c>
      <c r="H149" s="32" t="s">
        <v>36</v>
      </c>
      <c r="I149" s="32" t="s">
        <v>36</v>
      </c>
      <c r="J149" s="32" t="s">
        <v>109</v>
      </c>
      <c r="K149" s="32" t="s">
        <v>109</v>
      </c>
      <c r="L149" s="32" t="s">
        <v>109</v>
      </c>
    </row>
    <row r="150" spans="1:12" s="5" customFormat="1" ht="66.75" customHeight="1">
      <c r="A150" s="32"/>
      <c r="B150" s="25"/>
      <c r="C150" s="25"/>
      <c r="D150" s="25"/>
      <c r="E150" s="41" t="s">
        <v>39</v>
      </c>
      <c r="F150" s="47">
        <f t="shared" si="15"/>
        <v>0</v>
      </c>
      <c r="G150" s="47">
        <f t="shared" si="15"/>
        <v>0</v>
      </c>
      <c r="H150" s="32"/>
      <c r="I150" s="32"/>
      <c r="J150" s="32"/>
      <c r="K150" s="32"/>
      <c r="L150" s="32"/>
    </row>
    <row r="151" spans="1:12" s="5" customFormat="1" ht="63.75" customHeight="1">
      <c r="A151" s="32"/>
      <c r="B151" s="25"/>
      <c r="C151" s="25"/>
      <c r="D151" s="25"/>
      <c r="E151" s="41" t="s">
        <v>40</v>
      </c>
      <c r="F151" s="47">
        <f t="shared" si="15"/>
        <v>0</v>
      </c>
      <c r="G151" s="47">
        <f t="shared" si="15"/>
        <v>0</v>
      </c>
      <c r="H151" s="32"/>
      <c r="I151" s="32"/>
      <c r="J151" s="32"/>
      <c r="K151" s="32"/>
      <c r="L151" s="32"/>
    </row>
    <row r="152" spans="1:12" s="5" customFormat="1" ht="31.5" customHeight="1">
      <c r="A152" s="32" t="s">
        <v>41</v>
      </c>
      <c r="B152" s="67" t="s">
        <v>239</v>
      </c>
      <c r="C152" s="32" t="s">
        <v>109</v>
      </c>
      <c r="D152" s="32" t="s">
        <v>109</v>
      </c>
      <c r="E152" s="41" t="s">
        <v>38</v>
      </c>
      <c r="F152" s="47">
        <f t="shared" si="15"/>
        <v>0</v>
      </c>
      <c r="G152" s="47">
        <f t="shared" si="15"/>
        <v>0</v>
      </c>
      <c r="H152" s="32" t="s">
        <v>36</v>
      </c>
      <c r="I152" s="32" t="s">
        <v>36</v>
      </c>
      <c r="J152" s="32" t="s">
        <v>109</v>
      </c>
      <c r="K152" s="32" t="s">
        <v>109</v>
      </c>
      <c r="L152" s="32" t="s">
        <v>109</v>
      </c>
    </row>
    <row r="153" spans="1:12" s="5" customFormat="1" ht="66.75" customHeight="1">
      <c r="A153" s="32"/>
      <c r="B153" s="59"/>
      <c r="C153" s="32"/>
      <c r="D153" s="32"/>
      <c r="E153" s="41" t="s">
        <v>39</v>
      </c>
      <c r="F153" s="47">
        <f t="shared" si="15"/>
        <v>0</v>
      </c>
      <c r="G153" s="47">
        <f t="shared" si="15"/>
        <v>0</v>
      </c>
      <c r="H153" s="32"/>
      <c r="I153" s="32"/>
      <c r="J153" s="32"/>
      <c r="K153" s="32"/>
      <c r="L153" s="32"/>
    </row>
    <row r="154" spans="1:12" s="5" customFormat="1" ht="50.25" customHeight="1">
      <c r="A154" s="32"/>
      <c r="B154" s="59"/>
      <c r="C154" s="32"/>
      <c r="D154" s="32"/>
      <c r="E154" s="41" t="s">
        <v>40</v>
      </c>
      <c r="F154" s="47">
        <f t="shared" si="15"/>
        <v>0</v>
      </c>
      <c r="G154" s="47">
        <f t="shared" si="15"/>
        <v>0</v>
      </c>
      <c r="H154" s="32"/>
      <c r="I154" s="32"/>
      <c r="J154" s="32"/>
      <c r="K154" s="32"/>
      <c r="L154" s="32"/>
    </row>
    <row r="155" spans="1:12" s="5" customFormat="1" ht="33" customHeight="1">
      <c r="A155" s="32" t="s">
        <v>42</v>
      </c>
      <c r="B155" s="59" t="s">
        <v>240</v>
      </c>
      <c r="C155" s="32" t="s">
        <v>109</v>
      </c>
      <c r="D155" s="32" t="s">
        <v>109</v>
      </c>
      <c r="E155" s="41" t="s">
        <v>38</v>
      </c>
      <c r="F155" s="47">
        <f>SUM(F156:F157)</f>
        <v>0</v>
      </c>
      <c r="G155" s="47">
        <f t="shared" ref="G155" si="16">SUM(G156:G157)</f>
        <v>0</v>
      </c>
      <c r="H155" s="32" t="s">
        <v>67</v>
      </c>
      <c r="I155" s="32" t="s">
        <v>68</v>
      </c>
      <c r="J155" s="32" t="s">
        <v>159</v>
      </c>
      <c r="K155" s="32">
        <v>0</v>
      </c>
      <c r="L155" s="32">
        <v>0</v>
      </c>
    </row>
    <row r="156" spans="1:12" s="5" customFormat="1" ht="66.75" customHeight="1">
      <c r="A156" s="32"/>
      <c r="B156" s="59"/>
      <c r="C156" s="32"/>
      <c r="D156" s="32"/>
      <c r="E156" s="41" t="s">
        <v>39</v>
      </c>
      <c r="F156" s="47">
        <v>0</v>
      </c>
      <c r="G156" s="47">
        <v>0</v>
      </c>
      <c r="H156" s="32"/>
      <c r="I156" s="32"/>
      <c r="J156" s="32"/>
      <c r="K156" s="32"/>
      <c r="L156" s="32"/>
    </row>
    <row r="157" spans="1:12" s="5" customFormat="1" ht="48.75" customHeight="1">
      <c r="A157" s="32"/>
      <c r="B157" s="59"/>
      <c r="C157" s="32"/>
      <c r="D157" s="32"/>
      <c r="E157" s="41" t="s">
        <v>40</v>
      </c>
      <c r="F157" s="47">
        <v>0</v>
      </c>
      <c r="G157" s="47">
        <v>0</v>
      </c>
      <c r="H157" s="32"/>
      <c r="I157" s="32"/>
      <c r="J157" s="32"/>
      <c r="K157" s="32"/>
      <c r="L157" s="32"/>
    </row>
    <row r="158" spans="1:12" s="5" customFormat="1" ht="32.25" customHeight="1">
      <c r="A158" s="32" t="s">
        <v>45</v>
      </c>
      <c r="B158" s="25" t="s">
        <v>241</v>
      </c>
      <c r="C158" s="25"/>
      <c r="D158" s="25"/>
      <c r="E158" s="41" t="s">
        <v>38</v>
      </c>
      <c r="F158" s="47">
        <f t="shared" ref="F158:G161" si="17">F162</f>
        <v>582844.5</v>
      </c>
      <c r="G158" s="47">
        <f t="shared" si="17"/>
        <v>582844.5</v>
      </c>
      <c r="H158" s="32" t="s">
        <v>36</v>
      </c>
      <c r="I158" s="32" t="s">
        <v>36</v>
      </c>
      <c r="J158" s="32" t="s">
        <v>109</v>
      </c>
      <c r="K158" s="32" t="s">
        <v>109</v>
      </c>
      <c r="L158" s="32" t="s">
        <v>109</v>
      </c>
    </row>
    <row r="159" spans="1:12" s="5" customFormat="1" ht="66" customHeight="1">
      <c r="A159" s="32"/>
      <c r="B159" s="25"/>
      <c r="C159" s="25"/>
      <c r="D159" s="25"/>
      <c r="E159" s="41" t="s">
        <v>39</v>
      </c>
      <c r="F159" s="47">
        <f t="shared" si="17"/>
        <v>17485.34</v>
      </c>
      <c r="G159" s="47">
        <f t="shared" si="17"/>
        <v>17485.34</v>
      </c>
      <c r="H159" s="32"/>
      <c r="I159" s="32"/>
      <c r="J159" s="32"/>
      <c r="K159" s="32"/>
      <c r="L159" s="32"/>
    </row>
    <row r="160" spans="1:12" s="5" customFormat="1" ht="51" customHeight="1">
      <c r="A160" s="32"/>
      <c r="B160" s="25"/>
      <c r="C160" s="25"/>
      <c r="D160" s="25"/>
      <c r="E160" s="41" t="s">
        <v>40</v>
      </c>
      <c r="F160" s="47">
        <f t="shared" si="17"/>
        <v>373142.93</v>
      </c>
      <c r="G160" s="47">
        <f t="shared" si="17"/>
        <v>373142.93</v>
      </c>
      <c r="H160" s="32"/>
      <c r="I160" s="32"/>
      <c r="J160" s="32"/>
      <c r="K160" s="32"/>
      <c r="L160" s="32"/>
    </row>
    <row r="161" spans="1:29" s="5" customFormat="1" ht="47.25">
      <c r="A161" s="32"/>
      <c r="B161" s="25"/>
      <c r="C161" s="25"/>
      <c r="D161" s="25"/>
      <c r="E161" s="41" t="s">
        <v>6</v>
      </c>
      <c r="F161" s="47">
        <f t="shared" si="17"/>
        <v>192216.23</v>
      </c>
      <c r="G161" s="47">
        <f t="shared" si="17"/>
        <v>192216.23</v>
      </c>
      <c r="H161" s="32"/>
      <c r="I161" s="32"/>
      <c r="J161" s="32"/>
      <c r="K161" s="32"/>
      <c r="L161" s="32"/>
    </row>
    <row r="162" spans="1:29" s="5" customFormat="1" ht="33" customHeight="1">
      <c r="A162" s="32" t="s">
        <v>46</v>
      </c>
      <c r="B162" s="25" t="s">
        <v>242</v>
      </c>
      <c r="C162" s="32" t="s">
        <v>109</v>
      </c>
      <c r="D162" s="32" t="s">
        <v>404</v>
      </c>
      <c r="E162" s="41" t="s">
        <v>38</v>
      </c>
      <c r="F162" s="47">
        <f t="shared" ref="F162:G164" si="18">F166+F170</f>
        <v>582844.5</v>
      </c>
      <c r="G162" s="47">
        <f t="shared" si="18"/>
        <v>582844.5</v>
      </c>
      <c r="H162" s="32" t="s">
        <v>36</v>
      </c>
      <c r="I162" s="32" t="s">
        <v>36</v>
      </c>
      <c r="J162" s="32" t="s">
        <v>109</v>
      </c>
      <c r="K162" s="32" t="s">
        <v>109</v>
      </c>
      <c r="L162" s="32" t="s">
        <v>109</v>
      </c>
    </row>
    <row r="163" spans="1:29" s="5" customFormat="1" ht="71.25" customHeight="1">
      <c r="A163" s="32"/>
      <c r="B163" s="25"/>
      <c r="C163" s="32"/>
      <c r="D163" s="32"/>
      <c r="E163" s="41" t="s">
        <v>39</v>
      </c>
      <c r="F163" s="47">
        <f t="shared" si="18"/>
        <v>17485.34</v>
      </c>
      <c r="G163" s="47">
        <f t="shared" si="18"/>
        <v>17485.34</v>
      </c>
      <c r="H163" s="32"/>
      <c r="I163" s="32"/>
      <c r="J163" s="32"/>
      <c r="K163" s="32"/>
      <c r="L163" s="32"/>
    </row>
    <row r="164" spans="1:29" s="5" customFormat="1" ht="55.5" customHeight="1">
      <c r="A164" s="32"/>
      <c r="B164" s="25"/>
      <c r="C164" s="32"/>
      <c r="D164" s="32"/>
      <c r="E164" s="41" t="s">
        <v>40</v>
      </c>
      <c r="F164" s="47">
        <f t="shared" si="18"/>
        <v>373142.93</v>
      </c>
      <c r="G164" s="47">
        <f t="shared" si="18"/>
        <v>373142.93</v>
      </c>
      <c r="H164" s="32"/>
      <c r="I164" s="32"/>
      <c r="J164" s="32"/>
      <c r="K164" s="32"/>
      <c r="L164" s="32"/>
    </row>
    <row r="165" spans="1:29" s="5" customFormat="1" ht="55.5" customHeight="1">
      <c r="A165" s="32"/>
      <c r="B165" s="25"/>
      <c r="C165" s="32"/>
      <c r="D165" s="32"/>
      <c r="E165" s="41" t="s">
        <v>6</v>
      </c>
      <c r="F165" s="47">
        <f>F169</f>
        <v>192216.23</v>
      </c>
      <c r="G165" s="47">
        <f>G169</f>
        <v>192216.23</v>
      </c>
      <c r="H165" s="32"/>
      <c r="I165" s="32"/>
      <c r="J165" s="32"/>
      <c r="K165" s="32"/>
      <c r="L165" s="32"/>
    </row>
    <row r="166" spans="1:29" s="5" customFormat="1" ht="33" customHeight="1">
      <c r="A166" s="32" t="s">
        <v>49</v>
      </c>
      <c r="B166" s="44" t="s">
        <v>243</v>
      </c>
      <c r="C166" s="32">
        <v>502</v>
      </c>
      <c r="D166" s="32" t="s">
        <v>403</v>
      </c>
      <c r="E166" s="41" t="s">
        <v>38</v>
      </c>
      <c r="F166" s="47">
        <f>SUM(F167:F169)</f>
        <v>582844.5</v>
      </c>
      <c r="G166" s="47">
        <f t="shared" ref="G166" si="19">SUM(G167:G169)</f>
        <v>582844.5</v>
      </c>
      <c r="H166" s="32" t="s">
        <v>244</v>
      </c>
      <c r="I166" s="32" t="s">
        <v>245</v>
      </c>
      <c r="J166" s="32" t="s">
        <v>159</v>
      </c>
      <c r="K166" s="32">
        <v>1</v>
      </c>
      <c r="L166" s="32">
        <v>1</v>
      </c>
    </row>
    <row r="167" spans="1:29" s="5" customFormat="1" ht="74.25" customHeight="1">
      <c r="A167" s="32"/>
      <c r="B167" s="44"/>
      <c r="C167" s="32"/>
      <c r="D167" s="32"/>
      <c r="E167" s="41" t="s">
        <v>39</v>
      </c>
      <c r="F167" s="47">
        <v>17485.34</v>
      </c>
      <c r="G167" s="47">
        <v>17485.34</v>
      </c>
      <c r="H167" s="32"/>
      <c r="I167" s="32"/>
      <c r="J167" s="32"/>
      <c r="K167" s="32"/>
      <c r="L167" s="32"/>
    </row>
    <row r="168" spans="1:29" s="5" customFormat="1" ht="53.25" customHeight="1">
      <c r="A168" s="32"/>
      <c r="B168" s="44"/>
      <c r="C168" s="32"/>
      <c r="D168" s="32"/>
      <c r="E168" s="41" t="s">
        <v>40</v>
      </c>
      <c r="F168" s="47">
        <v>373142.93</v>
      </c>
      <c r="G168" s="47">
        <v>373142.93</v>
      </c>
      <c r="H168" s="32"/>
      <c r="I168" s="32"/>
      <c r="J168" s="32"/>
      <c r="K168" s="32"/>
      <c r="L168" s="32"/>
    </row>
    <row r="169" spans="1:29" s="5" customFormat="1" ht="53.25" customHeight="1">
      <c r="A169" s="32"/>
      <c r="B169" s="44"/>
      <c r="C169" s="32"/>
      <c r="D169" s="32"/>
      <c r="E169" s="41" t="s">
        <v>6</v>
      </c>
      <c r="F169" s="47">
        <v>192216.23</v>
      </c>
      <c r="G169" s="47">
        <v>192216.23</v>
      </c>
      <c r="H169" s="32"/>
      <c r="I169" s="32"/>
      <c r="J169" s="32"/>
      <c r="K169" s="32"/>
      <c r="L169" s="32"/>
    </row>
    <row r="170" spans="1:29" s="5" customFormat="1" ht="30.75" customHeight="1">
      <c r="A170" s="32" t="s">
        <v>54</v>
      </c>
      <c r="B170" s="59" t="s">
        <v>120</v>
      </c>
      <c r="C170" s="32" t="s">
        <v>109</v>
      </c>
      <c r="D170" s="32" t="s">
        <v>109</v>
      </c>
      <c r="E170" s="41" t="s">
        <v>38</v>
      </c>
      <c r="F170" s="47">
        <f>SUM(F171:F172)</f>
        <v>0</v>
      </c>
      <c r="G170" s="47">
        <f t="shared" ref="G170" si="20">SUM(G171:G172)</f>
        <v>0</v>
      </c>
      <c r="H170" s="32" t="s">
        <v>69</v>
      </c>
      <c r="I170" s="32" t="s">
        <v>68</v>
      </c>
      <c r="J170" s="32" t="s">
        <v>159</v>
      </c>
      <c r="K170" s="32">
        <v>0</v>
      </c>
      <c r="L170" s="32">
        <v>0</v>
      </c>
    </row>
    <row r="171" spans="1:29" s="5" customFormat="1" ht="69.75" customHeight="1">
      <c r="A171" s="32"/>
      <c r="B171" s="59"/>
      <c r="C171" s="32"/>
      <c r="D171" s="32"/>
      <c r="E171" s="41" t="s">
        <v>39</v>
      </c>
      <c r="F171" s="47">
        <v>0</v>
      </c>
      <c r="G171" s="47">
        <v>0</v>
      </c>
      <c r="H171" s="32"/>
      <c r="I171" s="32"/>
      <c r="J171" s="32"/>
      <c r="K171" s="32"/>
      <c r="L171" s="32"/>
    </row>
    <row r="172" spans="1:29" s="5" customFormat="1" ht="50.25" customHeight="1">
      <c r="A172" s="32"/>
      <c r="B172" s="59"/>
      <c r="C172" s="32"/>
      <c r="D172" s="32"/>
      <c r="E172" s="41" t="s">
        <v>40</v>
      </c>
      <c r="F172" s="47">
        <v>0</v>
      </c>
      <c r="G172" s="47">
        <v>0</v>
      </c>
      <c r="H172" s="32"/>
      <c r="I172" s="32"/>
      <c r="J172" s="32"/>
      <c r="K172" s="32"/>
      <c r="L172" s="32"/>
    </row>
    <row r="173" spans="1:29" s="5" customFormat="1" ht="21" customHeight="1">
      <c r="A173" s="32" t="s">
        <v>70</v>
      </c>
      <c r="B173" s="25" t="s">
        <v>141</v>
      </c>
      <c r="C173" s="25"/>
      <c r="D173" s="25"/>
      <c r="E173" s="55" t="s">
        <v>38</v>
      </c>
      <c r="F173" s="47">
        <f t="shared" ref="F173:G175" si="21">F176</f>
        <v>3740952</v>
      </c>
      <c r="G173" s="47">
        <f t="shared" si="21"/>
        <v>3740952</v>
      </c>
      <c r="H173" s="32" t="s">
        <v>36</v>
      </c>
      <c r="I173" s="32" t="s">
        <v>36</v>
      </c>
      <c r="J173" s="32" t="s">
        <v>109</v>
      </c>
      <c r="K173" s="32" t="s">
        <v>109</v>
      </c>
      <c r="L173" s="32" t="s">
        <v>109</v>
      </c>
    </row>
    <row r="174" spans="1:29" s="5" customFormat="1" ht="67.5" customHeight="1">
      <c r="A174" s="32"/>
      <c r="B174" s="25"/>
      <c r="C174" s="25"/>
      <c r="D174" s="25"/>
      <c r="E174" s="41" t="s">
        <v>39</v>
      </c>
      <c r="F174" s="47">
        <f t="shared" si="21"/>
        <v>3740952</v>
      </c>
      <c r="G174" s="47">
        <f t="shared" si="21"/>
        <v>3740952</v>
      </c>
      <c r="H174" s="32"/>
      <c r="I174" s="32"/>
      <c r="J174" s="32"/>
      <c r="K174" s="32"/>
      <c r="L174" s="32"/>
    </row>
    <row r="175" spans="1:29" s="5" customFormat="1" ht="52.5" customHeight="1">
      <c r="A175" s="32"/>
      <c r="B175" s="25"/>
      <c r="C175" s="25"/>
      <c r="D175" s="25"/>
      <c r="E175" s="41" t="s">
        <v>40</v>
      </c>
      <c r="F175" s="47">
        <f t="shared" si="21"/>
        <v>0</v>
      </c>
      <c r="G175" s="47">
        <f t="shared" si="21"/>
        <v>0</v>
      </c>
      <c r="H175" s="32"/>
      <c r="I175" s="32"/>
      <c r="J175" s="32"/>
      <c r="K175" s="32"/>
      <c r="L175" s="32"/>
    </row>
    <row r="176" spans="1:29" s="15" customFormat="1" ht="22.5" customHeight="1">
      <c r="A176" s="32" t="s">
        <v>57</v>
      </c>
      <c r="B176" s="67" t="s">
        <v>142</v>
      </c>
      <c r="C176" s="32" t="s">
        <v>109</v>
      </c>
      <c r="D176" s="32" t="s">
        <v>405</v>
      </c>
      <c r="E176" s="55" t="s">
        <v>38</v>
      </c>
      <c r="F176" s="47">
        <f t="shared" ref="F176:G178" si="22">F179+F182+F185</f>
        <v>3740952</v>
      </c>
      <c r="G176" s="47">
        <f t="shared" si="22"/>
        <v>3740952</v>
      </c>
      <c r="H176" s="32" t="s">
        <v>36</v>
      </c>
      <c r="I176" s="32" t="s">
        <v>36</v>
      </c>
      <c r="J176" s="32" t="s">
        <v>109</v>
      </c>
      <c r="K176" s="32" t="s">
        <v>109</v>
      </c>
      <c r="L176" s="32" t="s">
        <v>109</v>
      </c>
      <c r="M176" s="5"/>
      <c r="N176" s="5"/>
      <c r="O176" s="5"/>
      <c r="P176" s="5"/>
      <c r="Q176" s="5"/>
      <c r="R176" s="5"/>
      <c r="S176" s="5"/>
      <c r="T176" s="5"/>
      <c r="U176" s="5"/>
      <c r="V176" s="5"/>
      <c r="W176" s="5"/>
      <c r="X176" s="5"/>
      <c r="Y176" s="5"/>
      <c r="Z176" s="5"/>
      <c r="AA176" s="5"/>
      <c r="AB176" s="5"/>
      <c r="AC176" s="5"/>
    </row>
    <row r="177" spans="1:29" s="15" customFormat="1" ht="66" customHeight="1">
      <c r="A177" s="32"/>
      <c r="B177" s="59"/>
      <c r="C177" s="32"/>
      <c r="D177" s="32"/>
      <c r="E177" s="41" t="s">
        <v>39</v>
      </c>
      <c r="F177" s="47">
        <f t="shared" si="22"/>
        <v>3740952</v>
      </c>
      <c r="G177" s="47">
        <f t="shared" si="22"/>
        <v>3740952</v>
      </c>
      <c r="H177" s="32"/>
      <c r="I177" s="32"/>
      <c r="J177" s="32"/>
      <c r="K177" s="32"/>
      <c r="L177" s="32"/>
      <c r="M177" s="5"/>
      <c r="N177" s="5"/>
      <c r="O177" s="5"/>
      <c r="P177" s="5"/>
      <c r="Q177" s="5"/>
      <c r="R177" s="5"/>
      <c r="S177" s="5"/>
      <c r="T177" s="5"/>
      <c r="U177" s="5"/>
      <c r="V177" s="5"/>
      <c r="W177" s="5"/>
      <c r="X177" s="5"/>
      <c r="Y177" s="5"/>
      <c r="Z177" s="5"/>
      <c r="AA177" s="5"/>
      <c r="AB177" s="5"/>
      <c r="AC177" s="5"/>
    </row>
    <row r="178" spans="1:29" s="15" customFormat="1" ht="68.25" customHeight="1">
      <c r="A178" s="32"/>
      <c r="B178" s="59"/>
      <c r="C178" s="32"/>
      <c r="D178" s="32"/>
      <c r="E178" s="41" t="s">
        <v>40</v>
      </c>
      <c r="F178" s="47">
        <f t="shared" si="22"/>
        <v>0</v>
      </c>
      <c r="G178" s="47">
        <f t="shared" si="22"/>
        <v>0</v>
      </c>
      <c r="H178" s="32"/>
      <c r="I178" s="32"/>
      <c r="J178" s="32"/>
      <c r="K178" s="32"/>
      <c r="L178" s="32"/>
      <c r="M178" s="5"/>
      <c r="N178" s="5"/>
      <c r="O178" s="5"/>
      <c r="P178" s="5"/>
      <c r="Q178" s="5"/>
      <c r="R178" s="5"/>
      <c r="S178" s="5"/>
      <c r="T178" s="5"/>
      <c r="U178" s="5"/>
      <c r="V178" s="5"/>
      <c r="W178" s="5"/>
      <c r="X178" s="5"/>
      <c r="Y178" s="5"/>
      <c r="Z178" s="5"/>
      <c r="AA178" s="5"/>
      <c r="AB178" s="5"/>
      <c r="AC178" s="5"/>
    </row>
    <row r="179" spans="1:29" s="5" customFormat="1" ht="30.75" customHeight="1">
      <c r="A179" s="32" t="s">
        <v>58</v>
      </c>
      <c r="B179" s="59" t="s">
        <v>330</v>
      </c>
      <c r="C179" s="32">
        <v>502</v>
      </c>
      <c r="D179" s="32" t="s">
        <v>406</v>
      </c>
      <c r="E179" s="41" t="s">
        <v>38</v>
      </c>
      <c r="F179" s="47">
        <f>SUM(F180:F181)</f>
        <v>307466</v>
      </c>
      <c r="G179" s="47">
        <f t="shared" ref="G179" si="23">SUM(G180:G181)</f>
        <v>307466</v>
      </c>
      <c r="H179" s="32" t="s">
        <v>246</v>
      </c>
      <c r="I179" s="32" t="s">
        <v>68</v>
      </c>
      <c r="J179" s="32" t="s">
        <v>159</v>
      </c>
      <c r="K179" s="32">
        <v>1</v>
      </c>
      <c r="L179" s="32">
        <v>1</v>
      </c>
    </row>
    <row r="180" spans="1:29" s="5" customFormat="1" ht="66.75" customHeight="1">
      <c r="A180" s="32"/>
      <c r="B180" s="59"/>
      <c r="C180" s="32"/>
      <c r="D180" s="32"/>
      <c r="E180" s="41" t="s">
        <v>39</v>
      </c>
      <c r="F180" s="47">
        <v>307466</v>
      </c>
      <c r="G180" s="47">
        <v>307466</v>
      </c>
      <c r="H180" s="32"/>
      <c r="I180" s="32"/>
      <c r="J180" s="32"/>
      <c r="K180" s="32"/>
      <c r="L180" s="32"/>
    </row>
    <row r="181" spans="1:29" s="5" customFormat="1" ht="51.75" customHeight="1">
      <c r="A181" s="32"/>
      <c r="B181" s="59"/>
      <c r="C181" s="32"/>
      <c r="D181" s="32"/>
      <c r="E181" s="41" t="s">
        <v>40</v>
      </c>
      <c r="F181" s="47">
        <v>0</v>
      </c>
      <c r="G181" s="47">
        <v>0</v>
      </c>
      <c r="H181" s="32"/>
      <c r="I181" s="32"/>
      <c r="J181" s="32"/>
      <c r="K181" s="32"/>
      <c r="L181" s="32"/>
    </row>
    <row r="182" spans="1:29" s="5" customFormat="1" ht="20.25" customHeight="1">
      <c r="A182" s="32" t="s">
        <v>59</v>
      </c>
      <c r="B182" s="59" t="s">
        <v>247</v>
      </c>
      <c r="C182" s="32" t="s">
        <v>109</v>
      </c>
      <c r="D182" s="32" t="s">
        <v>109</v>
      </c>
      <c r="E182" s="55" t="s">
        <v>38</v>
      </c>
      <c r="F182" s="47">
        <f>SUM(F183:F184)</f>
        <v>0</v>
      </c>
      <c r="G182" s="47">
        <f t="shared" ref="G182" si="24">SUM(G183:G184)</f>
        <v>0</v>
      </c>
      <c r="H182" s="32" t="s">
        <v>71</v>
      </c>
      <c r="I182" s="32" t="s">
        <v>94</v>
      </c>
      <c r="J182" s="68" t="s">
        <v>159</v>
      </c>
      <c r="K182" s="68">
        <v>0</v>
      </c>
      <c r="L182" s="68">
        <v>0</v>
      </c>
    </row>
    <row r="183" spans="1:29" s="5" customFormat="1" ht="69.75" customHeight="1">
      <c r="A183" s="32"/>
      <c r="B183" s="59"/>
      <c r="C183" s="32"/>
      <c r="D183" s="32"/>
      <c r="E183" s="41" t="s">
        <v>39</v>
      </c>
      <c r="F183" s="47">
        <v>0</v>
      </c>
      <c r="G183" s="47">
        <v>0</v>
      </c>
      <c r="H183" s="32"/>
      <c r="I183" s="32"/>
      <c r="J183" s="68"/>
      <c r="K183" s="68"/>
      <c r="L183" s="68"/>
    </row>
    <row r="184" spans="1:29" s="5" customFormat="1" ht="53.25" customHeight="1">
      <c r="A184" s="32"/>
      <c r="B184" s="59"/>
      <c r="C184" s="32"/>
      <c r="D184" s="32"/>
      <c r="E184" s="41" t="s">
        <v>40</v>
      </c>
      <c r="F184" s="47">
        <v>0</v>
      </c>
      <c r="G184" s="47">
        <v>0</v>
      </c>
      <c r="H184" s="32"/>
      <c r="I184" s="32"/>
      <c r="J184" s="68"/>
      <c r="K184" s="68"/>
      <c r="L184" s="68"/>
    </row>
    <row r="185" spans="1:29" s="5" customFormat="1" ht="21.75" customHeight="1">
      <c r="A185" s="32" t="s">
        <v>60</v>
      </c>
      <c r="B185" s="44" t="s">
        <v>324</v>
      </c>
      <c r="C185" s="32">
        <v>502</v>
      </c>
      <c r="D185" s="32" t="s">
        <v>407</v>
      </c>
      <c r="E185" s="55" t="s">
        <v>38</v>
      </c>
      <c r="F185" s="47">
        <f>SUM(F186:F187)</f>
        <v>3433486</v>
      </c>
      <c r="G185" s="47">
        <f t="shared" ref="G185" si="25">SUM(G186:G187)</f>
        <v>3433486</v>
      </c>
      <c r="H185" s="32" t="s">
        <v>321</v>
      </c>
      <c r="I185" s="32" t="s">
        <v>5</v>
      </c>
      <c r="J185" s="68" t="s">
        <v>159</v>
      </c>
      <c r="K185" s="68">
        <v>0</v>
      </c>
      <c r="L185" s="68">
        <v>0</v>
      </c>
    </row>
    <row r="186" spans="1:29" s="5" customFormat="1" ht="71.25" customHeight="1">
      <c r="A186" s="32"/>
      <c r="B186" s="44"/>
      <c r="C186" s="32"/>
      <c r="D186" s="32"/>
      <c r="E186" s="41" t="s">
        <v>39</v>
      </c>
      <c r="F186" s="47">
        <v>3433486</v>
      </c>
      <c r="G186" s="47">
        <v>3433486</v>
      </c>
      <c r="H186" s="32"/>
      <c r="I186" s="32"/>
      <c r="J186" s="68"/>
      <c r="K186" s="68"/>
      <c r="L186" s="68"/>
    </row>
    <row r="187" spans="1:29" s="5" customFormat="1" ht="53.25" customHeight="1">
      <c r="A187" s="32"/>
      <c r="B187" s="44"/>
      <c r="C187" s="32"/>
      <c r="D187" s="32"/>
      <c r="E187" s="41" t="s">
        <v>40</v>
      </c>
      <c r="F187" s="47">
        <v>0</v>
      </c>
      <c r="G187" s="47">
        <v>0</v>
      </c>
      <c r="H187" s="32"/>
      <c r="I187" s="32"/>
      <c r="J187" s="68"/>
      <c r="K187" s="68"/>
      <c r="L187" s="68"/>
    </row>
    <row r="188" spans="1:29" s="5" customFormat="1" ht="30" customHeight="1">
      <c r="A188" s="32" t="s">
        <v>72</v>
      </c>
      <c r="B188" s="25" t="s">
        <v>248</v>
      </c>
      <c r="C188" s="25"/>
      <c r="D188" s="25"/>
      <c r="E188" s="41" t="s">
        <v>38</v>
      </c>
      <c r="F188" s="47">
        <f t="shared" ref="F188:G190" si="26">F191</f>
        <v>3978988.0500000003</v>
      </c>
      <c r="G188" s="47">
        <f t="shared" si="26"/>
        <v>3978988.0500000003</v>
      </c>
      <c r="H188" s="32" t="s">
        <v>36</v>
      </c>
      <c r="I188" s="32" t="s">
        <v>36</v>
      </c>
      <c r="J188" s="32" t="s">
        <v>109</v>
      </c>
      <c r="K188" s="32" t="s">
        <v>109</v>
      </c>
      <c r="L188" s="32" t="s">
        <v>109</v>
      </c>
    </row>
    <row r="189" spans="1:29" s="5" customFormat="1" ht="68.25" customHeight="1">
      <c r="A189" s="32"/>
      <c r="B189" s="25"/>
      <c r="C189" s="25"/>
      <c r="D189" s="25"/>
      <c r="E189" s="41" t="s">
        <v>39</v>
      </c>
      <c r="F189" s="47">
        <f t="shared" si="26"/>
        <v>397898.81</v>
      </c>
      <c r="G189" s="47">
        <f t="shared" si="26"/>
        <v>397898.81</v>
      </c>
      <c r="H189" s="32"/>
      <c r="I189" s="32"/>
      <c r="J189" s="32"/>
      <c r="K189" s="32"/>
      <c r="L189" s="32"/>
    </row>
    <row r="190" spans="1:29" s="5" customFormat="1" ht="47.25">
      <c r="A190" s="32"/>
      <c r="B190" s="25"/>
      <c r="C190" s="25"/>
      <c r="D190" s="25"/>
      <c r="E190" s="41" t="s">
        <v>40</v>
      </c>
      <c r="F190" s="47">
        <f t="shared" si="26"/>
        <v>3581089.24</v>
      </c>
      <c r="G190" s="47">
        <f t="shared" si="26"/>
        <v>3581089.24</v>
      </c>
      <c r="H190" s="32"/>
      <c r="I190" s="32"/>
      <c r="J190" s="32"/>
      <c r="K190" s="32"/>
      <c r="L190" s="32"/>
    </row>
    <row r="191" spans="1:29" s="20" customFormat="1" ht="33.75" customHeight="1">
      <c r="A191" s="32" t="s">
        <v>73</v>
      </c>
      <c r="B191" s="67" t="s">
        <v>249</v>
      </c>
      <c r="C191" s="32" t="s">
        <v>109</v>
      </c>
      <c r="D191" s="32" t="s">
        <v>408</v>
      </c>
      <c r="E191" s="41" t="s">
        <v>38</v>
      </c>
      <c r="F191" s="47">
        <f t="shared" ref="F191:G193" si="27">F194+F197</f>
        <v>3978988.0500000003</v>
      </c>
      <c r="G191" s="47">
        <f t="shared" si="27"/>
        <v>3978988.0500000003</v>
      </c>
      <c r="H191" s="32" t="s">
        <v>36</v>
      </c>
      <c r="I191" s="32" t="s">
        <v>36</v>
      </c>
      <c r="J191" s="32" t="s">
        <v>109</v>
      </c>
      <c r="K191" s="32" t="s">
        <v>109</v>
      </c>
      <c r="L191" s="32" t="s">
        <v>109</v>
      </c>
      <c r="M191" s="5"/>
      <c r="N191" s="5"/>
      <c r="O191" s="5"/>
      <c r="P191" s="5"/>
      <c r="Q191" s="5"/>
      <c r="R191" s="5"/>
      <c r="S191" s="5"/>
      <c r="T191" s="5"/>
      <c r="U191" s="5"/>
      <c r="V191" s="5"/>
      <c r="W191" s="5"/>
      <c r="X191" s="5"/>
      <c r="Y191" s="5"/>
      <c r="Z191" s="5"/>
      <c r="AA191" s="5"/>
      <c r="AB191" s="5"/>
      <c r="AC191" s="5"/>
    </row>
    <row r="192" spans="1:29" s="20" customFormat="1" ht="69" customHeight="1">
      <c r="A192" s="32"/>
      <c r="B192" s="59"/>
      <c r="C192" s="32"/>
      <c r="D192" s="32"/>
      <c r="E192" s="41" t="s">
        <v>39</v>
      </c>
      <c r="F192" s="47">
        <f t="shared" si="27"/>
        <v>397898.81</v>
      </c>
      <c r="G192" s="47">
        <f t="shared" si="27"/>
        <v>397898.81</v>
      </c>
      <c r="H192" s="32"/>
      <c r="I192" s="32"/>
      <c r="J192" s="32"/>
      <c r="K192" s="32"/>
      <c r="L192" s="32"/>
      <c r="M192" s="5"/>
      <c r="N192" s="5"/>
      <c r="O192" s="5"/>
      <c r="P192" s="5"/>
      <c r="Q192" s="5"/>
      <c r="R192" s="5"/>
      <c r="S192" s="5"/>
      <c r="T192" s="5"/>
      <c r="U192" s="5"/>
      <c r="V192" s="5"/>
      <c r="W192" s="5"/>
      <c r="X192" s="5"/>
      <c r="Y192" s="5"/>
      <c r="Z192" s="5"/>
      <c r="AA192" s="5"/>
      <c r="AB192" s="5"/>
      <c r="AC192" s="5"/>
    </row>
    <row r="193" spans="1:29" s="20" customFormat="1" ht="57" customHeight="1">
      <c r="A193" s="32"/>
      <c r="B193" s="59"/>
      <c r="C193" s="32"/>
      <c r="D193" s="32"/>
      <c r="E193" s="41" t="s">
        <v>40</v>
      </c>
      <c r="F193" s="47">
        <f t="shared" si="27"/>
        <v>3581089.24</v>
      </c>
      <c r="G193" s="47">
        <f t="shared" si="27"/>
        <v>3581089.24</v>
      </c>
      <c r="H193" s="32"/>
      <c r="I193" s="32"/>
      <c r="J193" s="32"/>
      <c r="K193" s="32"/>
      <c r="L193" s="32"/>
      <c r="M193" s="5"/>
      <c r="N193" s="5"/>
      <c r="O193" s="5"/>
      <c r="P193" s="5"/>
      <c r="Q193" s="5"/>
      <c r="R193" s="5"/>
      <c r="S193" s="5"/>
      <c r="T193" s="5"/>
      <c r="U193" s="5"/>
      <c r="V193" s="5"/>
      <c r="W193" s="5"/>
      <c r="X193" s="5"/>
      <c r="Y193" s="5"/>
      <c r="Z193" s="5"/>
      <c r="AA193" s="5"/>
      <c r="AB193" s="5"/>
      <c r="AC193" s="5"/>
    </row>
    <row r="194" spans="1:29" s="5" customFormat="1" ht="31.5" customHeight="1">
      <c r="A194" s="32" t="s">
        <v>77</v>
      </c>
      <c r="B194" s="59" t="s">
        <v>250</v>
      </c>
      <c r="C194" s="32" t="s">
        <v>109</v>
      </c>
      <c r="D194" s="32" t="s">
        <v>109</v>
      </c>
      <c r="E194" s="41" t="s">
        <v>38</v>
      </c>
      <c r="F194" s="47">
        <f>SUM(F195:F196)</f>
        <v>0</v>
      </c>
      <c r="G194" s="47">
        <f t="shared" ref="G194" si="28">SUM(G195:G196)</f>
        <v>0</v>
      </c>
      <c r="H194" s="32" t="s">
        <v>253</v>
      </c>
      <c r="I194" s="32" t="s">
        <v>254</v>
      </c>
      <c r="J194" s="32" t="s">
        <v>159</v>
      </c>
      <c r="K194" s="32">
        <v>0</v>
      </c>
      <c r="L194" s="32">
        <v>0</v>
      </c>
    </row>
    <row r="195" spans="1:29" s="5" customFormat="1" ht="66.75" customHeight="1">
      <c r="A195" s="32"/>
      <c r="B195" s="59"/>
      <c r="C195" s="32"/>
      <c r="D195" s="32"/>
      <c r="E195" s="41" t="s">
        <v>39</v>
      </c>
      <c r="F195" s="47">
        <v>0</v>
      </c>
      <c r="G195" s="47">
        <v>0</v>
      </c>
      <c r="H195" s="32"/>
      <c r="I195" s="32"/>
      <c r="J195" s="32"/>
      <c r="K195" s="32"/>
      <c r="L195" s="32"/>
    </row>
    <row r="196" spans="1:29" s="5" customFormat="1" ht="56.25" customHeight="1">
      <c r="A196" s="32"/>
      <c r="B196" s="59"/>
      <c r="C196" s="32"/>
      <c r="D196" s="32"/>
      <c r="E196" s="41" t="s">
        <v>40</v>
      </c>
      <c r="F196" s="47">
        <v>0</v>
      </c>
      <c r="G196" s="47">
        <v>0</v>
      </c>
      <c r="H196" s="32"/>
      <c r="I196" s="32"/>
      <c r="J196" s="32"/>
      <c r="K196" s="32"/>
      <c r="L196" s="32"/>
    </row>
    <row r="197" spans="1:29" s="5" customFormat="1" ht="38.25" customHeight="1">
      <c r="A197" s="32" t="s">
        <v>78</v>
      </c>
      <c r="B197" s="44" t="s">
        <v>251</v>
      </c>
      <c r="C197" s="32">
        <v>502</v>
      </c>
      <c r="D197" s="32" t="s">
        <v>409</v>
      </c>
      <c r="E197" s="41" t="s">
        <v>38</v>
      </c>
      <c r="F197" s="47">
        <f>SUM(F198:F199)</f>
        <v>3978988.0500000003</v>
      </c>
      <c r="G197" s="47">
        <f t="shared" ref="G197" si="29">SUM(G198:G199)</f>
        <v>3978988.0500000003</v>
      </c>
      <c r="H197" s="32" t="s">
        <v>76</v>
      </c>
      <c r="I197" s="32" t="s">
        <v>252</v>
      </c>
      <c r="J197" s="32" t="s">
        <v>159</v>
      </c>
      <c r="K197" s="32">
        <v>3</v>
      </c>
      <c r="L197" s="32">
        <v>3</v>
      </c>
    </row>
    <row r="198" spans="1:29" s="5" customFormat="1" ht="72.75" customHeight="1">
      <c r="A198" s="32"/>
      <c r="B198" s="44"/>
      <c r="C198" s="32"/>
      <c r="D198" s="32"/>
      <c r="E198" s="41" t="s">
        <v>39</v>
      </c>
      <c r="F198" s="47">
        <v>397898.81</v>
      </c>
      <c r="G198" s="47">
        <v>397898.81</v>
      </c>
      <c r="H198" s="32"/>
      <c r="I198" s="32"/>
      <c r="J198" s="32"/>
      <c r="K198" s="32"/>
      <c r="L198" s="32"/>
    </row>
    <row r="199" spans="1:29" s="5" customFormat="1" ht="69.75" customHeight="1">
      <c r="A199" s="32"/>
      <c r="B199" s="44"/>
      <c r="C199" s="32"/>
      <c r="D199" s="32"/>
      <c r="E199" s="41" t="s">
        <v>40</v>
      </c>
      <c r="F199" s="47">
        <v>3581089.24</v>
      </c>
      <c r="G199" s="47">
        <v>3581089.24</v>
      </c>
      <c r="H199" s="32"/>
      <c r="I199" s="32"/>
      <c r="J199" s="32"/>
      <c r="K199" s="32"/>
      <c r="L199" s="32"/>
    </row>
    <row r="200" spans="1:29" s="5" customFormat="1" ht="36.75" customHeight="1">
      <c r="A200" s="60" t="s">
        <v>98</v>
      </c>
      <c r="B200" s="60"/>
      <c r="C200" s="37" t="s">
        <v>109</v>
      </c>
      <c r="D200" s="37" t="s">
        <v>109</v>
      </c>
      <c r="E200" s="62" t="s">
        <v>38</v>
      </c>
      <c r="F200" s="63">
        <f>F149+F158+F173+F188</f>
        <v>8302784.5500000007</v>
      </c>
      <c r="G200" s="63">
        <f>G149+G158+G173+G188</f>
        <v>8302784.5500000007</v>
      </c>
      <c r="H200" s="37" t="s">
        <v>36</v>
      </c>
      <c r="I200" s="37" t="s">
        <v>36</v>
      </c>
      <c r="J200" s="37" t="s">
        <v>109</v>
      </c>
      <c r="K200" s="37" t="s">
        <v>109</v>
      </c>
      <c r="L200" s="37" t="s">
        <v>109</v>
      </c>
    </row>
    <row r="201" spans="1:29" s="5" customFormat="1" ht="82.5" customHeight="1">
      <c r="A201" s="60"/>
      <c r="B201" s="60"/>
      <c r="C201" s="37"/>
      <c r="D201" s="37"/>
      <c r="E201" s="62" t="s">
        <v>39</v>
      </c>
      <c r="F201" s="63">
        <f t="shared" ref="F201:G202" si="30">F150+F159+F174+F189</f>
        <v>4156336.15</v>
      </c>
      <c r="G201" s="63">
        <f t="shared" si="30"/>
        <v>4156336.15</v>
      </c>
      <c r="H201" s="37"/>
      <c r="I201" s="37"/>
      <c r="J201" s="37"/>
      <c r="K201" s="37"/>
      <c r="L201" s="37"/>
    </row>
    <row r="202" spans="1:29" s="5" customFormat="1" ht="48.75" customHeight="1">
      <c r="A202" s="60"/>
      <c r="B202" s="60"/>
      <c r="C202" s="37"/>
      <c r="D202" s="37"/>
      <c r="E202" s="62" t="s">
        <v>40</v>
      </c>
      <c r="F202" s="63">
        <f t="shared" si="30"/>
        <v>3954232.1700000004</v>
      </c>
      <c r="G202" s="63">
        <f t="shared" si="30"/>
        <v>3954232.1700000004</v>
      </c>
      <c r="H202" s="37"/>
      <c r="I202" s="37"/>
      <c r="J202" s="37"/>
      <c r="K202" s="37"/>
      <c r="L202" s="37"/>
    </row>
    <row r="203" spans="1:29" s="5" customFormat="1" ht="48.75" customHeight="1">
      <c r="A203" s="60"/>
      <c r="B203" s="60"/>
      <c r="C203" s="37"/>
      <c r="D203" s="37"/>
      <c r="E203" s="62" t="s">
        <v>6</v>
      </c>
      <c r="F203" s="63">
        <f>F161</f>
        <v>192216.23</v>
      </c>
      <c r="G203" s="63">
        <f>G161</f>
        <v>192216.23</v>
      </c>
      <c r="H203" s="37"/>
      <c r="I203" s="37"/>
      <c r="J203" s="37"/>
      <c r="K203" s="37"/>
      <c r="L203" s="37"/>
    </row>
    <row r="204" spans="1:29" s="12" customFormat="1" ht="19.5" customHeight="1">
      <c r="A204" s="25" t="s">
        <v>143</v>
      </c>
      <c r="B204" s="25"/>
      <c r="C204" s="25"/>
      <c r="D204" s="25"/>
      <c r="E204" s="25"/>
      <c r="F204" s="25"/>
      <c r="G204" s="25"/>
      <c r="H204" s="25"/>
      <c r="I204" s="25"/>
      <c r="J204" s="25"/>
      <c r="K204" s="25"/>
      <c r="L204" s="25"/>
    </row>
    <row r="205" spans="1:29" s="12" customFormat="1" ht="12.75" customHeight="1">
      <c r="A205" s="25" t="s">
        <v>156</v>
      </c>
      <c r="B205" s="25"/>
      <c r="C205" s="25"/>
      <c r="D205" s="25"/>
      <c r="E205" s="25"/>
      <c r="F205" s="25"/>
      <c r="G205" s="25"/>
      <c r="H205" s="25"/>
      <c r="I205" s="25"/>
      <c r="J205" s="25"/>
      <c r="K205" s="25"/>
      <c r="L205" s="25"/>
    </row>
    <row r="206" spans="1:29" s="12" customFormat="1" ht="12" customHeight="1">
      <c r="A206" s="25"/>
      <c r="B206" s="25"/>
      <c r="C206" s="25"/>
      <c r="D206" s="25"/>
      <c r="E206" s="25"/>
      <c r="F206" s="25"/>
      <c r="G206" s="25"/>
      <c r="H206" s="25"/>
      <c r="I206" s="25"/>
      <c r="J206" s="25"/>
      <c r="K206" s="25"/>
      <c r="L206" s="25"/>
    </row>
    <row r="207" spans="1:29" s="12" customFormat="1" ht="60.75" hidden="1" customHeight="1">
      <c r="A207" s="25"/>
      <c r="B207" s="25"/>
      <c r="C207" s="25"/>
      <c r="D207" s="25"/>
      <c r="E207" s="25"/>
      <c r="F207" s="25"/>
      <c r="G207" s="25"/>
      <c r="H207" s="25"/>
      <c r="I207" s="25"/>
      <c r="J207" s="25"/>
      <c r="K207" s="25"/>
      <c r="L207" s="25"/>
    </row>
    <row r="208" spans="1:29" s="5" customFormat="1" ht="21.75" customHeight="1">
      <c r="A208" s="32" t="s">
        <v>37</v>
      </c>
      <c r="B208" s="25" t="s">
        <v>157</v>
      </c>
      <c r="C208" s="25"/>
      <c r="D208" s="25"/>
      <c r="E208" s="69" t="s">
        <v>38</v>
      </c>
      <c r="F208" s="42">
        <f t="shared" ref="F208:G210" si="31">F211</f>
        <v>1083589.6299999999</v>
      </c>
      <c r="G208" s="42">
        <f t="shared" si="31"/>
        <v>786375.61</v>
      </c>
      <c r="H208" s="33" t="s">
        <v>36</v>
      </c>
      <c r="I208" s="33" t="s">
        <v>36</v>
      </c>
      <c r="J208" s="33" t="s">
        <v>36</v>
      </c>
      <c r="K208" s="33" t="s">
        <v>36</v>
      </c>
      <c r="L208" s="33" t="s">
        <v>36</v>
      </c>
    </row>
    <row r="209" spans="1:29" s="5" customFormat="1" ht="70.5" customHeight="1">
      <c r="A209" s="32"/>
      <c r="B209" s="25"/>
      <c r="C209" s="25"/>
      <c r="D209" s="25"/>
      <c r="E209" s="45" t="s">
        <v>39</v>
      </c>
      <c r="F209" s="42">
        <f t="shared" si="31"/>
        <v>673238.63</v>
      </c>
      <c r="G209" s="42">
        <f t="shared" si="31"/>
        <v>626650.61</v>
      </c>
      <c r="H209" s="33"/>
      <c r="I209" s="33"/>
      <c r="J209" s="33"/>
      <c r="K209" s="33"/>
      <c r="L209" s="33"/>
    </row>
    <row r="210" spans="1:29" s="5" customFormat="1" ht="157.5" customHeight="1">
      <c r="A210" s="32"/>
      <c r="B210" s="25"/>
      <c r="C210" s="25"/>
      <c r="D210" s="25"/>
      <c r="E210" s="45" t="s">
        <v>40</v>
      </c>
      <c r="F210" s="42">
        <f t="shared" si="31"/>
        <v>410351</v>
      </c>
      <c r="G210" s="42">
        <f t="shared" si="31"/>
        <v>159725</v>
      </c>
      <c r="H210" s="33"/>
      <c r="I210" s="33"/>
      <c r="J210" s="33"/>
      <c r="K210" s="33"/>
      <c r="L210" s="33"/>
    </row>
    <row r="211" spans="1:29" s="18" customFormat="1" ht="19.5" customHeight="1">
      <c r="A211" s="32" t="s">
        <v>41</v>
      </c>
      <c r="B211" s="25" t="s">
        <v>144</v>
      </c>
      <c r="C211" s="32" t="s">
        <v>109</v>
      </c>
      <c r="D211" s="32" t="s">
        <v>410</v>
      </c>
      <c r="E211" s="69" t="s">
        <v>38</v>
      </c>
      <c r="F211" s="42">
        <f>F214+F217+F220+F223+F226+F229+F232+F235+F238+F241+F244+F247</f>
        <v>1083589.6299999999</v>
      </c>
      <c r="G211" s="42">
        <f>G214+G217+G220+G223+G226+G229+G232+G235+G238+G241+G244+G247</f>
        <v>786375.61</v>
      </c>
      <c r="H211" s="33" t="s">
        <v>36</v>
      </c>
      <c r="I211" s="33" t="s">
        <v>36</v>
      </c>
      <c r="J211" s="33" t="s">
        <v>36</v>
      </c>
      <c r="K211" s="33" t="s">
        <v>36</v>
      </c>
      <c r="L211" s="33" t="s">
        <v>36</v>
      </c>
      <c r="M211" s="5"/>
      <c r="N211" s="5"/>
      <c r="O211" s="5"/>
      <c r="P211" s="5"/>
      <c r="Q211" s="5"/>
      <c r="R211" s="5"/>
      <c r="S211" s="5"/>
      <c r="T211" s="5"/>
      <c r="U211" s="5"/>
      <c r="V211" s="5"/>
      <c r="W211" s="5"/>
      <c r="X211" s="5"/>
      <c r="Y211" s="5"/>
      <c r="Z211" s="5"/>
      <c r="AA211" s="5"/>
      <c r="AB211" s="5"/>
      <c r="AC211" s="5"/>
    </row>
    <row r="212" spans="1:29" s="18" customFormat="1" ht="72" customHeight="1">
      <c r="A212" s="32"/>
      <c r="B212" s="25"/>
      <c r="C212" s="32"/>
      <c r="D212" s="32"/>
      <c r="E212" s="45" t="s">
        <v>39</v>
      </c>
      <c r="F212" s="42">
        <f t="shared" ref="F212:G213" si="32">F215+F218+F221+F224+F227+F230+F233+F236+F239+F242+F245+F248</f>
        <v>673238.63</v>
      </c>
      <c r="G212" s="42">
        <f t="shared" si="32"/>
        <v>626650.61</v>
      </c>
      <c r="H212" s="33"/>
      <c r="I212" s="33"/>
      <c r="J212" s="33"/>
      <c r="K212" s="33"/>
      <c r="L212" s="33"/>
      <c r="M212" s="5"/>
      <c r="N212" s="5"/>
      <c r="O212" s="5"/>
      <c r="P212" s="5"/>
      <c r="Q212" s="5"/>
      <c r="R212" s="5"/>
      <c r="S212" s="5"/>
      <c r="T212" s="5"/>
      <c r="U212" s="5"/>
      <c r="V212" s="5"/>
      <c r="W212" s="5"/>
      <c r="X212" s="5"/>
      <c r="Y212" s="5"/>
      <c r="Z212" s="5"/>
      <c r="AA212" s="5"/>
      <c r="AB212" s="5"/>
      <c r="AC212" s="5"/>
    </row>
    <row r="213" spans="1:29" s="18" customFormat="1" ht="158.25" customHeight="1">
      <c r="A213" s="32"/>
      <c r="B213" s="25"/>
      <c r="C213" s="32"/>
      <c r="D213" s="32"/>
      <c r="E213" s="45" t="s">
        <v>40</v>
      </c>
      <c r="F213" s="42">
        <f t="shared" si="32"/>
        <v>410351</v>
      </c>
      <c r="G213" s="42">
        <f t="shared" si="32"/>
        <v>159725</v>
      </c>
      <c r="H213" s="33"/>
      <c r="I213" s="33"/>
      <c r="J213" s="33"/>
      <c r="K213" s="33"/>
      <c r="L213" s="33"/>
      <c r="M213" s="5"/>
      <c r="N213" s="5"/>
      <c r="O213" s="5"/>
      <c r="P213" s="5"/>
      <c r="Q213" s="5"/>
      <c r="R213" s="5"/>
      <c r="S213" s="5"/>
      <c r="T213" s="5"/>
      <c r="U213" s="5"/>
      <c r="V213" s="5"/>
      <c r="W213" s="5"/>
      <c r="X213" s="5"/>
      <c r="Y213" s="5"/>
      <c r="Z213" s="5"/>
      <c r="AA213" s="5"/>
      <c r="AB213" s="5"/>
      <c r="AC213" s="5"/>
    </row>
    <row r="214" spans="1:29" s="5" customFormat="1" ht="21" customHeight="1">
      <c r="A214" s="33" t="s">
        <v>42</v>
      </c>
      <c r="B214" s="59" t="s">
        <v>79</v>
      </c>
      <c r="C214" s="32">
        <v>502</v>
      </c>
      <c r="D214" s="32" t="s">
        <v>411</v>
      </c>
      <c r="E214" s="69" t="s">
        <v>38</v>
      </c>
      <c r="F214" s="42">
        <f>SUM(F215:F216)</f>
        <v>168226</v>
      </c>
      <c r="G214" s="42">
        <f t="shared" ref="G214" si="33">SUM(G215:G216)</f>
        <v>97600</v>
      </c>
      <c r="H214" s="32" t="s">
        <v>80</v>
      </c>
      <c r="I214" s="32" t="s">
        <v>61</v>
      </c>
      <c r="J214" s="70" t="s">
        <v>159</v>
      </c>
      <c r="K214" s="32">
        <v>21</v>
      </c>
      <c r="L214" s="32">
        <v>21</v>
      </c>
    </row>
    <row r="215" spans="1:29" s="5" customFormat="1" ht="67.5" customHeight="1">
      <c r="A215" s="33"/>
      <c r="B215" s="59"/>
      <c r="C215" s="32"/>
      <c r="D215" s="32"/>
      <c r="E215" s="45" t="s">
        <v>39</v>
      </c>
      <c r="F215" s="42">
        <v>0</v>
      </c>
      <c r="G215" s="42">
        <v>0</v>
      </c>
      <c r="H215" s="32"/>
      <c r="I215" s="32"/>
      <c r="J215" s="70"/>
      <c r="K215" s="32"/>
      <c r="L215" s="32"/>
    </row>
    <row r="216" spans="1:29" s="5" customFormat="1" ht="53.25" customHeight="1">
      <c r="A216" s="33"/>
      <c r="B216" s="59"/>
      <c r="C216" s="32"/>
      <c r="D216" s="32"/>
      <c r="E216" s="45" t="s">
        <v>40</v>
      </c>
      <c r="F216" s="42">
        <v>168226</v>
      </c>
      <c r="G216" s="42">
        <v>97600</v>
      </c>
      <c r="H216" s="32"/>
      <c r="I216" s="32"/>
      <c r="J216" s="70"/>
      <c r="K216" s="32"/>
      <c r="L216" s="32"/>
    </row>
    <row r="217" spans="1:29" s="5" customFormat="1" ht="19.5" customHeight="1">
      <c r="A217" s="33" t="s">
        <v>43</v>
      </c>
      <c r="B217" s="59" t="s">
        <v>81</v>
      </c>
      <c r="C217" s="32" t="s">
        <v>109</v>
      </c>
      <c r="D217" s="32" t="s">
        <v>109</v>
      </c>
      <c r="E217" s="69" t="s">
        <v>38</v>
      </c>
      <c r="F217" s="42">
        <f>SUM(F218:F219)</f>
        <v>0</v>
      </c>
      <c r="G217" s="42">
        <f t="shared" ref="G217" si="34">SUM(G218:G219)</f>
        <v>0</v>
      </c>
      <c r="H217" s="32" t="s">
        <v>82</v>
      </c>
      <c r="I217" s="32" t="s">
        <v>61</v>
      </c>
      <c r="J217" s="70" t="s">
        <v>159</v>
      </c>
      <c r="K217" s="33">
        <v>250</v>
      </c>
      <c r="L217" s="33">
        <v>250</v>
      </c>
    </row>
    <row r="218" spans="1:29" s="5" customFormat="1" ht="69" customHeight="1">
      <c r="A218" s="33"/>
      <c r="B218" s="59"/>
      <c r="C218" s="32"/>
      <c r="D218" s="32"/>
      <c r="E218" s="45" t="s">
        <v>39</v>
      </c>
      <c r="F218" s="42">
        <v>0</v>
      </c>
      <c r="G218" s="42">
        <v>0</v>
      </c>
      <c r="H218" s="32"/>
      <c r="I218" s="32"/>
      <c r="J218" s="70"/>
      <c r="K218" s="33"/>
      <c r="L218" s="33"/>
    </row>
    <row r="219" spans="1:29" s="5" customFormat="1" ht="53.25" customHeight="1">
      <c r="A219" s="33"/>
      <c r="B219" s="59"/>
      <c r="C219" s="32"/>
      <c r="D219" s="32"/>
      <c r="E219" s="45" t="s">
        <v>40</v>
      </c>
      <c r="F219" s="42">
        <v>0</v>
      </c>
      <c r="G219" s="42">
        <v>0</v>
      </c>
      <c r="H219" s="32"/>
      <c r="I219" s="32"/>
      <c r="J219" s="70"/>
      <c r="K219" s="33"/>
      <c r="L219" s="33"/>
    </row>
    <row r="220" spans="1:29" s="5" customFormat="1" ht="18.75" customHeight="1">
      <c r="A220" s="33" t="s">
        <v>44</v>
      </c>
      <c r="B220" s="59" t="s">
        <v>83</v>
      </c>
      <c r="C220" s="32" t="s">
        <v>109</v>
      </c>
      <c r="D220" s="32" t="s">
        <v>109</v>
      </c>
      <c r="E220" s="69" t="s">
        <v>38</v>
      </c>
      <c r="F220" s="42">
        <f>SUM(F221:F222)</f>
        <v>0</v>
      </c>
      <c r="G220" s="42">
        <f t="shared" ref="G220" si="35">SUM(G221:G222)</f>
        <v>0</v>
      </c>
      <c r="H220" s="32" t="s">
        <v>158</v>
      </c>
      <c r="I220" s="32" t="s">
        <v>61</v>
      </c>
      <c r="J220" s="68" t="s">
        <v>159</v>
      </c>
      <c r="K220" s="32">
        <v>21</v>
      </c>
      <c r="L220" s="32">
        <v>21</v>
      </c>
    </row>
    <row r="221" spans="1:29" s="5" customFormat="1" ht="69" customHeight="1">
      <c r="A221" s="33"/>
      <c r="B221" s="59"/>
      <c r="C221" s="32"/>
      <c r="D221" s="32"/>
      <c r="E221" s="45" t="s">
        <v>39</v>
      </c>
      <c r="F221" s="42">
        <v>0</v>
      </c>
      <c r="G221" s="42">
        <v>0</v>
      </c>
      <c r="H221" s="32"/>
      <c r="I221" s="32"/>
      <c r="J221" s="68"/>
      <c r="K221" s="32"/>
      <c r="L221" s="32"/>
    </row>
    <row r="222" spans="1:29" s="5" customFormat="1" ht="52.5" customHeight="1">
      <c r="A222" s="33"/>
      <c r="B222" s="59"/>
      <c r="C222" s="32"/>
      <c r="D222" s="32"/>
      <c r="E222" s="45" t="s">
        <v>40</v>
      </c>
      <c r="F222" s="42">
        <v>0</v>
      </c>
      <c r="G222" s="42">
        <v>0</v>
      </c>
      <c r="H222" s="32"/>
      <c r="I222" s="32"/>
      <c r="J222" s="68"/>
      <c r="K222" s="32"/>
      <c r="L222" s="32"/>
    </row>
    <row r="223" spans="1:29" s="5" customFormat="1" ht="19.5" customHeight="1">
      <c r="A223" s="33" t="s">
        <v>90</v>
      </c>
      <c r="B223" s="59" t="s">
        <v>24</v>
      </c>
      <c r="C223" s="32">
        <v>502</v>
      </c>
      <c r="D223" s="32" t="s">
        <v>412</v>
      </c>
      <c r="E223" s="69" t="s">
        <v>38</v>
      </c>
      <c r="F223" s="42">
        <f>SUM(F224:F225)</f>
        <v>48500</v>
      </c>
      <c r="G223" s="42">
        <f t="shared" ref="G223" si="36">SUM(G224:G225)</f>
        <v>48500</v>
      </c>
      <c r="H223" s="32" t="s">
        <v>84</v>
      </c>
      <c r="I223" s="32" t="s">
        <v>85</v>
      </c>
      <c r="J223" s="68" t="s">
        <v>159</v>
      </c>
      <c r="K223" s="32">
        <v>100</v>
      </c>
      <c r="L223" s="32">
        <v>100</v>
      </c>
    </row>
    <row r="224" spans="1:29" s="5" customFormat="1" ht="68.25" customHeight="1">
      <c r="A224" s="33"/>
      <c r="B224" s="59"/>
      <c r="C224" s="32"/>
      <c r="D224" s="32"/>
      <c r="E224" s="45" t="s">
        <v>39</v>
      </c>
      <c r="F224" s="42">
        <v>48500</v>
      </c>
      <c r="G224" s="42">
        <v>48500</v>
      </c>
      <c r="H224" s="32"/>
      <c r="I224" s="32"/>
      <c r="J224" s="68"/>
      <c r="K224" s="32"/>
      <c r="L224" s="32"/>
    </row>
    <row r="225" spans="1:12" s="5" customFormat="1" ht="54" customHeight="1">
      <c r="A225" s="33"/>
      <c r="B225" s="59"/>
      <c r="C225" s="32"/>
      <c r="D225" s="32"/>
      <c r="E225" s="45" t="s">
        <v>40</v>
      </c>
      <c r="F225" s="42">
        <v>0</v>
      </c>
      <c r="G225" s="42">
        <v>0</v>
      </c>
      <c r="H225" s="32"/>
      <c r="I225" s="32"/>
      <c r="J225" s="68"/>
      <c r="K225" s="32"/>
      <c r="L225" s="32"/>
    </row>
    <row r="226" spans="1:12" s="5" customFormat="1" ht="20.25" customHeight="1">
      <c r="A226" s="33" t="s">
        <v>91</v>
      </c>
      <c r="B226" s="59" t="s">
        <v>25</v>
      </c>
      <c r="C226" s="32" t="s">
        <v>109</v>
      </c>
      <c r="D226" s="32" t="s">
        <v>109</v>
      </c>
      <c r="E226" s="69" t="s">
        <v>38</v>
      </c>
      <c r="F226" s="42">
        <f>SUM(F227:F228)</f>
        <v>0</v>
      </c>
      <c r="G226" s="42">
        <f t="shared" ref="G226" si="37">SUM(G227:G228)</f>
        <v>0</v>
      </c>
      <c r="H226" s="32" t="s">
        <v>86</v>
      </c>
      <c r="I226" s="32" t="s">
        <v>61</v>
      </c>
      <c r="J226" s="70" t="s">
        <v>159</v>
      </c>
      <c r="K226" s="33">
        <v>6</v>
      </c>
      <c r="L226" s="33">
        <v>6</v>
      </c>
    </row>
    <row r="227" spans="1:12" s="5" customFormat="1" ht="70.5" customHeight="1">
      <c r="A227" s="33"/>
      <c r="B227" s="59"/>
      <c r="C227" s="32"/>
      <c r="D227" s="32"/>
      <c r="E227" s="45" t="s">
        <v>39</v>
      </c>
      <c r="F227" s="42">
        <v>0</v>
      </c>
      <c r="G227" s="42">
        <v>0</v>
      </c>
      <c r="H227" s="32"/>
      <c r="I227" s="32"/>
      <c r="J227" s="70"/>
      <c r="K227" s="33"/>
      <c r="L227" s="33"/>
    </row>
    <row r="228" spans="1:12" s="5" customFormat="1" ht="54" customHeight="1">
      <c r="A228" s="33"/>
      <c r="B228" s="59"/>
      <c r="C228" s="32"/>
      <c r="D228" s="32"/>
      <c r="E228" s="45" t="s">
        <v>40</v>
      </c>
      <c r="F228" s="42">
        <v>0</v>
      </c>
      <c r="G228" s="42">
        <v>0</v>
      </c>
      <c r="H228" s="32"/>
      <c r="I228" s="32"/>
      <c r="J228" s="70"/>
      <c r="K228" s="33"/>
      <c r="L228" s="33"/>
    </row>
    <row r="229" spans="1:12" s="5" customFormat="1" ht="24" customHeight="1">
      <c r="A229" s="33" t="s">
        <v>92</v>
      </c>
      <c r="B229" s="59" t="s">
        <v>87</v>
      </c>
      <c r="C229" s="32">
        <v>502</v>
      </c>
      <c r="D229" s="32" t="s">
        <v>411</v>
      </c>
      <c r="E229" s="69" t="s">
        <v>38</v>
      </c>
      <c r="F229" s="42">
        <f>SUM(F230:F231)</f>
        <v>62125</v>
      </c>
      <c r="G229" s="42">
        <f t="shared" ref="G229" si="38">SUM(G230:G231)</f>
        <v>62125</v>
      </c>
      <c r="H229" s="32" t="s">
        <v>88</v>
      </c>
      <c r="I229" s="32" t="s">
        <v>61</v>
      </c>
      <c r="J229" s="70" t="s">
        <v>159</v>
      </c>
      <c r="K229" s="33">
        <v>8</v>
      </c>
      <c r="L229" s="33">
        <v>8</v>
      </c>
    </row>
    <row r="230" spans="1:12" s="5" customFormat="1" ht="66.75" customHeight="1">
      <c r="A230" s="33"/>
      <c r="B230" s="59"/>
      <c r="C230" s="32"/>
      <c r="D230" s="32"/>
      <c r="E230" s="45" t="s">
        <v>39</v>
      </c>
      <c r="F230" s="42">
        <v>0</v>
      </c>
      <c r="G230" s="42">
        <v>0</v>
      </c>
      <c r="H230" s="32"/>
      <c r="I230" s="32"/>
      <c r="J230" s="70"/>
      <c r="K230" s="33"/>
      <c r="L230" s="33"/>
    </row>
    <row r="231" spans="1:12" s="5" customFormat="1" ht="50.25" customHeight="1">
      <c r="A231" s="33"/>
      <c r="B231" s="59"/>
      <c r="C231" s="32"/>
      <c r="D231" s="32"/>
      <c r="E231" s="45" t="s">
        <v>40</v>
      </c>
      <c r="F231" s="42">
        <v>62125</v>
      </c>
      <c r="G231" s="42">
        <v>62125</v>
      </c>
      <c r="H231" s="32"/>
      <c r="I231" s="32"/>
      <c r="J231" s="70"/>
      <c r="K231" s="33"/>
      <c r="L231" s="33"/>
    </row>
    <row r="232" spans="1:12" s="5" customFormat="1" ht="19.5" customHeight="1">
      <c r="A232" s="33" t="s">
        <v>93</v>
      </c>
      <c r="B232" s="59" t="s">
        <v>0</v>
      </c>
      <c r="C232" s="32" t="s">
        <v>109</v>
      </c>
      <c r="D232" s="32" t="s">
        <v>109</v>
      </c>
      <c r="E232" s="69" t="s">
        <v>38</v>
      </c>
      <c r="F232" s="42">
        <f>SUM(F233:F234)</f>
        <v>0</v>
      </c>
      <c r="G232" s="42">
        <f t="shared" ref="G232" si="39">SUM(G233:G234)</f>
        <v>0</v>
      </c>
      <c r="H232" s="32" t="s">
        <v>160</v>
      </c>
      <c r="I232" s="32" t="s">
        <v>61</v>
      </c>
      <c r="J232" s="68" t="s">
        <v>159</v>
      </c>
      <c r="K232" s="32">
        <v>13</v>
      </c>
      <c r="L232" s="32">
        <v>13</v>
      </c>
    </row>
    <row r="233" spans="1:12" s="5" customFormat="1" ht="66" customHeight="1">
      <c r="A233" s="33"/>
      <c r="B233" s="59"/>
      <c r="C233" s="32"/>
      <c r="D233" s="32"/>
      <c r="E233" s="45" t="s">
        <v>39</v>
      </c>
      <c r="F233" s="42">
        <v>0</v>
      </c>
      <c r="G233" s="42">
        <v>0</v>
      </c>
      <c r="H233" s="32"/>
      <c r="I233" s="32"/>
      <c r="J233" s="68"/>
      <c r="K233" s="32"/>
      <c r="L233" s="32"/>
    </row>
    <row r="234" spans="1:12" s="5" customFormat="1" ht="51.75" customHeight="1">
      <c r="A234" s="33"/>
      <c r="B234" s="59"/>
      <c r="C234" s="32"/>
      <c r="D234" s="32"/>
      <c r="E234" s="45" t="s">
        <v>40</v>
      </c>
      <c r="F234" s="42">
        <v>0</v>
      </c>
      <c r="G234" s="42">
        <v>0</v>
      </c>
      <c r="H234" s="32"/>
      <c r="I234" s="32"/>
      <c r="J234" s="68"/>
      <c r="K234" s="32"/>
      <c r="L234" s="32"/>
    </row>
    <row r="235" spans="1:12" s="5" customFormat="1" ht="21.75" customHeight="1">
      <c r="A235" s="33" t="s">
        <v>26</v>
      </c>
      <c r="B235" s="59" t="s">
        <v>1</v>
      </c>
      <c r="C235" s="32" t="s">
        <v>109</v>
      </c>
      <c r="D235" s="32" t="s">
        <v>109</v>
      </c>
      <c r="E235" s="69" t="s">
        <v>38</v>
      </c>
      <c r="F235" s="42">
        <f>SUM(F236:F237)</f>
        <v>0</v>
      </c>
      <c r="G235" s="42">
        <f t="shared" ref="G235" si="40">SUM(G236:G237)</f>
        <v>0</v>
      </c>
      <c r="H235" s="32" t="s">
        <v>165</v>
      </c>
      <c r="I235" s="33" t="s">
        <v>85</v>
      </c>
      <c r="J235" s="70" t="s">
        <v>159</v>
      </c>
      <c r="K235" s="33">
        <v>100</v>
      </c>
      <c r="L235" s="33">
        <v>100</v>
      </c>
    </row>
    <row r="236" spans="1:12" s="5" customFormat="1" ht="69" customHeight="1">
      <c r="A236" s="33"/>
      <c r="B236" s="59"/>
      <c r="C236" s="32"/>
      <c r="D236" s="32"/>
      <c r="E236" s="45" t="s">
        <v>39</v>
      </c>
      <c r="F236" s="42">
        <v>0</v>
      </c>
      <c r="G236" s="42">
        <v>0</v>
      </c>
      <c r="H236" s="32"/>
      <c r="I236" s="33"/>
      <c r="J236" s="70"/>
      <c r="K236" s="33"/>
      <c r="L236" s="33"/>
    </row>
    <row r="237" spans="1:12" s="5" customFormat="1" ht="53.25" customHeight="1">
      <c r="A237" s="33"/>
      <c r="B237" s="59"/>
      <c r="C237" s="32"/>
      <c r="D237" s="32"/>
      <c r="E237" s="45" t="s">
        <v>40</v>
      </c>
      <c r="F237" s="42">
        <v>0</v>
      </c>
      <c r="G237" s="42">
        <v>0</v>
      </c>
      <c r="H237" s="32"/>
      <c r="I237" s="33"/>
      <c r="J237" s="70"/>
      <c r="K237" s="33"/>
      <c r="L237" s="33"/>
    </row>
    <row r="238" spans="1:12" s="5" customFormat="1" ht="21" customHeight="1">
      <c r="A238" s="33" t="s">
        <v>27</v>
      </c>
      <c r="B238" s="59" t="s">
        <v>161</v>
      </c>
      <c r="C238" s="32" t="s">
        <v>109</v>
      </c>
      <c r="D238" s="32" t="s">
        <v>109</v>
      </c>
      <c r="E238" s="69" t="s">
        <v>38</v>
      </c>
      <c r="F238" s="42">
        <f>SUM(F239:F240)</f>
        <v>0</v>
      </c>
      <c r="G238" s="42">
        <f t="shared" ref="G238" si="41">SUM(G239:G240)</f>
        <v>0</v>
      </c>
      <c r="H238" s="32" t="s">
        <v>80</v>
      </c>
      <c r="I238" s="32" t="s">
        <v>61</v>
      </c>
      <c r="J238" s="68" t="s">
        <v>159</v>
      </c>
      <c r="K238" s="32">
        <v>0</v>
      </c>
      <c r="L238" s="32">
        <v>0</v>
      </c>
    </row>
    <row r="239" spans="1:12" s="5" customFormat="1" ht="69.75" customHeight="1">
      <c r="A239" s="33"/>
      <c r="B239" s="59"/>
      <c r="C239" s="32"/>
      <c r="D239" s="32"/>
      <c r="E239" s="45" t="s">
        <v>39</v>
      </c>
      <c r="F239" s="42">
        <v>0</v>
      </c>
      <c r="G239" s="42">
        <v>0</v>
      </c>
      <c r="H239" s="32"/>
      <c r="I239" s="32"/>
      <c r="J239" s="68"/>
      <c r="K239" s="32"/>
      <c r="L239" s="32"/>
    </row>
    <row r="240" spans="1:12" s="5" customFormat="1" ht="53.25" customHeight="1">
      <c r="A240" s="33"/>
      <c r="B240" s="59"/>
      <c r="C240" s="32"/>
      <c r="D240" s="32"/>
      <c r="E240" s="45" t="s">
        <v>40</v>
      </c>
      <c r="F240" s="42">
        <v>0</v>
      </c>
      <c r="G240" s="42">
        <v>0</v>
      </c>
      <c r="H240" s="32"/>
      <c r="I240" s="32"/>
      <c r="J240" s="68"/>
      <c r="K240" s="32"/>
      <c r="L240" s="32"/>
    </row>
    <row r="241" spans="1:12" s="5" customFormat="1" ht="20.25" customHeight="1">
      <c r="A241" s="33" t="s">
        <v>17</v>
      </c>
      <c r="B241" s="59" t="s">
        <v>162</v>
      </c>
      <c r="C241" s="32" t="s">
        <v>109</v>
      </c>
      <c r="D241" s="32" t="s">
        <v>109</v>
      </c>
      <c r="E241" s="69" t="s">
        <v>38</v>
      </c>
      <c r="F241" s="42">
        <f>SUM(F242:F243)</f>
        <v>0</v>
      </c>
      <c r="G241" s="42">
        <f t="shared" ref="G241" si="42">SUM(G242:G243)</f>
        <v>0</v>
      </c>
      <c r="H241" s="32" t="s">
        <v>163</v>
      </c>
      <c r="I241" s="33" t="s">
        <v>61</v>
      </c>
      <c r="J241" s="70" t="s">
        <v>159</v>
      </c>
      <c r="K241" s="33">
        <v>16</v>
      </c>
      <c r="L241" s="33">
        <v>16</v>
      </c>
    </row>
    <row r="242" spans="1:12" s="5" customFormat="1" ht="69" customHeight="1">
      <c r="A242" s="33"/>
      <c r="B242" s="59"/>
      <c r="C242" s="32"/>
      <c r="D242" s="32"/>
      <c r="E242" s="45" t="s">
        <v>39</v>
      </c>
      <c r="F242" s="42">
        <v>0</v>
      </c>
      <c r="G242" s="42">
        <v>0</v>
      </c>
      <c r="H242" s="32"/>
      <c r="I242" s="33"/>
      <c r="J242" s="70"/>
      <c r="K242" s="33"/>
      <c r="L242" s="33"/>
    </row>
    <row r="243" spans="1:12" s="5" customFormat="1" ht="54.75" customHeight="1">
      <c r="A243" s="33"/>
      <c r="B243" s="59"/>
      <c r="C243" s="32"/>
      <c r="D243" s="32"/>
      <c r="E243" s="45" t="s">
        <v>40</v>
      </c>
      <c r="F243" s="42">
        <v>0</v>
      </c>
      <c r="G243" s="42">
        <v>0</v>
      </c>
      <c r="H243" s="32"/>
      <c r="I243" s="33"/>
      <c r="J243" s="70"/>
      <c r="K243" s="33"/>
      <c r="L243" s="33"/>
    </row>
    <row r="244" spans="1:12" s="5" customFormat="1" ht="32.25" customHeight="1">
      <c r="A244" s="33" t="s">
        <v>18</v>
      </c>
      <c r="B244" s="59" t="s">
        <v>332</v>
      </c>
      <c r="C244" s="32">
        <v>502</v>
      </c>
      <c r="D244" s="32" t="s">
        <v>413</v>
      </c>
      <c r="E244" s="45" t="s">
        <v>38</v>
      </c>
      <c r="F244" s="42">
        <f>SUM(F245:F246)</f>
        <v>624738.63</v>
      </c>
      <c r="G244" s="42">
        <f t="shared" ref="G244" si="43">SUM(G245:G246)</f>
        <v>578150.61</v>
      </c>
      <c r="H244" s="32" t="s">
        <v>164</v>
      </c>
      <c r="I244" s="33" t="s">
        <v>107</v>
      </c>
      <c r="J244" s="70" t="s">
        <v>159</v>
      </c>
      <c r="K244" s="33">
        <v>1</v>
      </c>
      <c r="L244" s="33">
        <v>1</v>
      </c>
    </row>
    <row r="245" spans="1:12" s="5" customFormat="1" ht="72" customHeight="1">
      <c r="A245" s="33"/>
      <c r="B245" s="59"/>
      <c r="C245" s="32"/>
      <c r="D245" s="32"/>
      <c r="E245" s="45" t="s">
        <v>39</v>
      </c>
      <c r="F245" s="42">
        <v>624738.63</v>
      </c>
      <c r="G245" s="42">
        <v>578150.61</v>
      </c>
      <c r="H245" s="32"/>
      <c r="I245" s="33"/>
      <c r="J245" s="70"/>
      <c r="K245" s="33"/>
      <c r="L245" s="33"/>
    </row>
    <row r="246" spans="1:12" s="5" customFormat="1" ht="94.5" customHeight="1">
      <c r="A246" s="33"/>
      <c r="B246" s="59"/>
      <c r="C246" s="32"/>
      <c r="D246" s="32"/>
      <c r="E246" s="45" t="s">
        <v>40</v>
      </c>
      <c r="F246" s="42">
        <v>0</v>
      </c>
      <c r="G246" s="42">
        <v>0</v>
      </c>
      <c r="H246" s="32"/>
      <c r="I246" s="33"/>
      <c r="J246" s="70"/>
      <c r="K246" s="33"/>
      <c r="L246" s="33"/>
    </row>
    <row r="247" spans="1:12" s="5" customFormat="1" ht="32.25" customHeight="1">
      <c r="A247" s="33" t="s">
        <v>19</v>
      </c>
      <c r="B247" s="59" t="s">
        <v>367</v>
      </c>
      <c r="C247" s="32">
        <v>502</v>
      </c>
      <c r="D247" s="32" t="s">
        <v>411</v>
      </c>
      <c r="E247" s="45" t="s">
        <v>38</v>
      </c>
      <c r="F247" s="42">
        <f>SUM(F248:F249)</f>
        <v>180000</v>
      </c>
      <c r="G247" s="42">
        <f t="shared" ref="G247" si="44">SUM(G248:G249)</f>
        <v>0</v>
      </c>
      <c r="H247" s="32" t="s">
        <v>368</v>
      </c>
      <c r="I247" s="33" t="s">
        <v>61</v>
      </c>
      <c r="J247" s="70" t="s">
        <v>159</v>
      </c>
      <c r="K247" s="33">
        <v>0</v>
      </c>
      <c r="L247" s="33">
        <v>0</v>
      </c>
    </row>
    <row r="248" spans="1:12" s="5" customFormat="1" ht="73.5" customHeight="1">
      <c r="A248" s="33"/>
      <c r="B248" s="59"/>
      <c r="C248" s="32"/>
      <c r="D248" s="32"/>
      <c r="E248" s="45" t="s">
        <v>39</v>
      </c>
      <c r="F248" s="42">
        <v>0</v>
      </c>
      <c r="G248" s="42">
        <v>0</v>
      </c>
      <c r="H248" s="32"/>
      <c r="I248" s="33"/>
      <c r="J248" s="70"/>
      <c r="K248" s="33"/>
      <c r="L248" s="33"/>
    </row>
    <row r="249" spans="1:12" s="5" customFormat="1" ht="54" customHeight="1">
      <c r="A249" s="33"/>
      <c r="B249" s="59"/>
      <c r="C249" s="32"/>
      <c r="D249" s="32"/>
      <c r="E249" s="45" t="s">
        <v>40</v>
      </c>
      <c r="F249" s="42">
        <v>180000</v>
      </c>
      <c r="G249" s="42">
        <v>0</v>
      </c>
      <c r="H249" s="32"/>
      <c r="I249" s="33"/>
      <c r="J249" s="70"/>
      <c r="K249" s="33"/>
      <c r="L249" s="33"/>
    </row>
    <row r="250" spans="1:12" s="5" customFormat="1" ht="37.5" customHeight="1">
      <c r="A250" s="71" t="s">
        <v>99</v>
      </c>
      <c r="B250" s="71"/>
      <c r="C250" s="61" t="s">
        <v>109</v>
      </c>
      <c r="D250" s="61" t="s">
        <v>109</v>
      </c>
      <c r="E250" s="24" t="s">
        <v>38</v>
      </c>
      <c r="F250" s="63">
        <f>F208</f>
        <v>1083589.6299999999</v>
      </c>
      <c r="G250" s="63">
        <f>G208</f>
        <v>786375.61</v>
      </c>
      <c r="H250" s="37" t="s">
        <v>36</v>
      </c>
      <c r="I250" s="37" t="s">
        <v>36</v>
      </c>
      <c r="J250" s="37" t="s">
        <v>36</v>
      </c>
      <c r="K250" s="37" t="s">
        <v>36</v>
      </c>
      <c r="L250" s="37" t="s">
        <v>36</v>
      </c>
    </row>
    <row r="251" spans="1:12" s="5" customFormat="1" ht="78.75" customHeight="1">
      <c r="A251" s="71"/>
      <c r="B251" s="71"/>
      <c r="C251" s="61"/>
      <c r="D251" s="61"/>
      <c r="E251" s="24" t="s">
        <v>39</v>
      </c>
      <c r="F251" s="63">
        <f t="shared" ref="F251:G252" si="45">F209</f>
        <v>673238.63</v>
      </c>
      <c r="G251" s="63">
        <f t="shared" si="45"/>
        <v>626650.61</v>
      </c>
      <c r="H251" s="37"/>
      <c r="I251" s="37"/>
      <c r="J251" s="37"/>
      <c r="K251" s="37"/>
      <c r="L251" s="37"/>
    </row>
    <row r="252" spans="1:12" s="5" customFormat="1" ht="52.5" customHeight="1">
      <c r="A252" s="71"/>
      <c r="B252" s="71"/>
      <c r="C252" s="61"/>
      <c r="D252" s="61"/>
      <c r="E252" s="24" t="s">
        <v>40</v>
      </c>
      <c r="F252" s="63">
        <f t="shared" si="45"/>
        <v>410351</v>
      </c>
      <c r="G252" s="63">
        <f t="shared" si="45"/>
        <v>159725</v>
      </c>
      <c r="H252" s="37"/>
      <c r="I252" s="37"/>
      <c r="J252" s="37"/>
      <c r="K252" s="37"/>
      <c r="L252" s="37"/>
    </row>
    <row r="253" spans="1:12" s="5" customFormat="1" ht="22.5" customHeight="1">
      <c r="A253" s="25" t="s">
        <v>145</v>
      </c>
      <c r="B253" s="25"/>
      <c r="C253" s="25"/>
      <c r="D253" s="25"/>
      <c r="E253" s="25"/>
      <c r="F253" s="25"/>
      <c r="G253" s="25"/>
      <c r="H253" s="25"/>
      <c r="I253" s="25"/>
      <c r="J253" s="25"/>
      <c r="K253" s="25"/>
      <c r="L253" s="25"/>
    </row>
    <row r="254" spans="1:12" s="5" customFormat="1" ht="36" customHeight="1">
      <c r="A254" s="25" t="s">
        <v>166</v>
      </c>
      <c r="B254" s="25"/>
      <c r="C254" s="25"/>
      <c r="D254" s="25"/>
      <c r="E254" s="25"/>
      <c r="F254" s="25"/>
      <c r="G254" s="25"/>
      <c r="H254" s="25"/>
      <c r="I254" s="25"/>
      <c r="J254" s="25"/>
      <c r="K254" s="25"/>
      <c r="L254" s="25"/>
    </row>
    <row r="255" spans="1:12" s="5" customFormat="1" ht="18" customHeight="1">
      <c r="A255" s="40" t="s">
        <v>37</v>
      </c>
      <c r="B255" s="25" t="s">
        <v>168</v>
      </c>
      <c r="C255" s="25"/>
      <c r="D255" s="25"/>
      <c r="E255" s="69" t="s">
        <v>38</v>
      </c>
      <c r="F255" s="42">
        <f t="shared" ref="F255:G257" si="46">F258</f>
        <v>106800</v>
      </c>
      <c r="G255" s="42">
        <f t="shared" si="46"/>
        <v>106800</v>
      </c>
      <c r="H255" s="33" t="s">
        <v>36</v>
      </c>
      <c r="I255" s="33" t="s">
        <v>36</v>
      </c>
      <c r="J255" s="33" t="s">
        <v>109</v>
      </c>
      <c r="K255" s="33" t="s">
        <v>109</v>
      </c>
      <c r="L255" s="33" t="s">
        <v>109</v>
      </c>
    </row>
    <row r="256" spans="1:12" s="5" customFormat="1" ht="67.5" customHeight="1">
      <c r="A256" s="40"/>
      <c r="B256" s="25"/>
      <c r="C256" s="25"/>
      <c r="D256" s="25"/>
      <c r="E256" s="45" t="s">
        <v>39</v>
      </c>
      <c r="F256" s="42">
        <f t="shared" si="46"/>
        <v>106800</v>
      </c>
      <c r="G256" s="42">
        <f t="shared" si="46"/>
        <v>106800</v>
      </c>
      <c r="H256" s="33"/>
      <c r="I256" s="33"/>
      <c r="J256" s="33"/>
      <c r="K256" s="33"/>
      <c r="L256" s="33"/>
    </row>
    <row r="257" spans="1:12" s="5" customFormat="1" ht="105" customHeight="1">
      <c r="A257" s="40"/>
      <c r="B257" s="25"/>
      <c r="C257" s="25"/>
      <c r="D257" s="25"/>
      <c r="E257" s="45" t="s">
        <v>40</v>
      </c>
      <c r="F257" s="42">
        <f t="shared" si="46"/>
        <v>0</v>
      </c>
      <c r="G257" s="42">
        <f t="shared" si="46"/>
        <v>0</v>
      </c>
      <c r="H257" s="33"/>
      <c r="I257" s="33"/>
      <c r="J257" s="33"/>
      <c r="K257" s="33"/>
      <c r="L257" s="33"/>
    </row>
    <row r="258" spans="1:12" s="5" customFormat="1" ht="17.25" customHeight="1">
      <c r="A258" s="72" t="s">
        <v>41</v>
      </c>
      <c r="B258" s="25" t="s">
        <v>167</v>
      </c>
      <c r="C258" s="33" t="s">
        <v>109</v>
      </c>
      <c r="D258" s="33" t="s">
        <v>414</v>
      </c>
      <c r="E258" s="69" t="s">
        <v>38</v>
      </c>
      <c r="F258" s="42">
        <f>F261+F264+F267+F270</f>
        <v>106800</v>
      </c>
      <c r="G258" s="42">
        <f>G261+G264+G267+G270</f>
        <v>106800</v>
      </c>
      <c r="H258" s="33" t="s">
        <v>36</v>
      </c>
      <c r="I258" s="33" t="s">
        <v>36</v>
      </c>
      <c r="J258" s="33" t="s">
        <v>109</v>
      </c>
      <c r="K258" s="33" t="s">
        <v>109</v>
      </c>
      <c r="L258" s="33" t="s">
        <v>109</v>
      </c>
    </row>
    <row r="259" spans="1:12" s="5" customFormat="1" ht="69" customHeight="1">
      <c r="A259" s="72"/>
      <c r="B259" s="44"/>
      <c r="C259" s="33"/>
      <c r="D259" s="33"/>
      <c r="E259" s="45" t="s">
        <v>39</v>
      </c>
      <c r="F259" s="42">
        <f t="shared" ref="F259:G260" si="47">F262+F265+F268+F271</f>
        <v>106800</v>
      </c>
      <c r="G259" s="42">
        <f t="shared" si="47"/>
        <v>106800</v>
      </c>
      <c r="H259" s="33"/>
      <c r="I259" s="33"/>
      <c r="J259" s="33"/>
      <c r="K259" s="33"/>
      <c r="L259" s="33"/>
    </row>
    <row r="260" spans="1:12" s="5" customFormat="1" ht="109.5" customHeight="1">
      <c r="A260" s="72"/>
      <c r="B260" s="44"/>
      <c r="C260" s="33"/>
      <c r="D260" s="33"/>
      <c r="E260" s="45" t="s">
        <v>40</v>
      </c>
      <c r="F260" s="42">
        <f t="shared" si="47"/>
        <v>0</v>
      </c>
      <c r="G260" s="42">
        <f t="shared" si="47"/>
        <v>0</v>
      </c>
      <c r="H260" s="33"/>
      <c r="I260" s="33"/>
      <c r="J260" s="33"/>
      <c r="K260" s="33"/>
      <c r="L260" s="33"/>
    </row>
    <row r="261" spans="1:12" s="5" customFormat="1" ht="18.75" customHeight="1">
      <c r="A261" s="72" t="s">
        <v>44</v>
      </c>
      <c r="B261" s="44" t="s">
        <v>340</v>
      </c>
      <c r="C261" s="33">
        <v>502</v>
      </c>
      <c r="D261" s="33" t="s">
        <v>415</v>
      </c>
      <c r="E261" s="69" t="s">
        <v>38</v>
      </c>
      <c r="F261" s="42">
        <f>SUM(F262:F263)</f>
        <v>10800</v>
      </c>
      <c r="G261" s="42">
        <f t="shared" ref="G261" si="48">SUM(G262:G263)</f>
        <v>10800</v>
      </c>
      <c r="H261" s="32" t="s">
        <v>169</v>
      </c>
      <c r="I261" s="32" t="s">
        <v>5</v>
      </c>
      <c r="J261" s="32" t="s">
        <v>159</v>
      </c>
      <c r="K261" s="32">
        <v>0</v>
      </c>
      <c r="L261" s="32">
        <v>0</v>
      </c>
    </row>
    <row r="262" spans="1:12" s="5" customFormat="1" ht="71.25" customHeight="1">
      <c r="A262" s="72"/>
      <c r="B262" s="44"/>
      <c r="C262" s="33"/>
      <c r="D262" s="33"/>
      <c r="E262" s="45" t="s">
        <v>39</v>
      </c>
      <c r="F262" s="42">
        <v>10800</v>
      </c>
      <c r="G262" s="42">
        <v>10800</v>
      </c>
      <c r="H262" s="32"/>
      <c r="I262" s="32"/>
      <c r="J262" s="32"/>
      <c r="K262" s="32"/>
      <c r="L262" s="32"/>
    </row>
    <row r="263" spans="1:12" s="5" customFormat="1" ht="81.75" customHeight="1">
      <c r="A263" s="72"/>
      <c r="B263" s="44"/>
      <c r="C263" s="33"/>
      <c r="D263" s="33"/>
      <c r="E263" s="45" t="s">
        <v>40</v>
      </c>
      <c r="F263" s="42">
        <v>0</v>
      </c>
      <c r="G263" s="42">
        <v>0</v>
      </c>
      <c r="H263" s="46" t="s">
        <v>170</v>
      </c>
      <c r="I263" s="46" t="s">
        <v>85</v>
      </c>
      <c r="J263" s="46" t="s">
        <v>159</v>
      </c>
      <c r="K263" s="46">
        <v>0</v>
      </c>
      <c r="L263" s="46">
        <v>0</v>
      </c>
    </row>
    <row r="264" spans="1:12" s="5" customFormat="1" ht="18.75" customHeight="1">
      <c r="A264" s="72" t="s">
        <v>91</v>
      </c>
      <c r="B264" s="44" t="s">
        <v>171</v>
      </c>
      <c r="C264" s="33">
        <v>502</v>
      </c>
      <c r="D264" s="33" t="s">
        <v>416</v>
      </c>
      <c r="E264" s="69" t="s">
        <v>38</v>
      </c>
      <c r="F264" s="42">
        <f>SUM(F265:F266)</f>
        <v>96000</v>
      </c>
      <c r="G264" s="42">
        <f t="shared" ref="G264" si="49">SUM(G265:G266)</f>
        <v>96000</v>
      </c>
      <c r="H264" s="32" t="s">
        <v>121</v>
      </c>
      <c r="I264" s="33" t="s">
        <v>107</v>
      </c>
      <c r="J264" s="33" t="s">
        <v>159</v>
      </c>
      <c r="K264" s="33">
        <v>1</v>
      </c>
      <c r="L264" s="33">
        <v>1</v>
      </c>
    </row>
    <row r="265" spans="1:12" s="5" customFormat="1" ht="68.25" customHeight="1">
      <c r="A265" s="72"/>
      <c r="B265" s="44"/>
      <c r="C265" s="33"/>
      <c r="D265" s="33"/>
      <c r="E265" s="45" t="s">
        <v>39</v>
      </c>
      <c r="F265" s="42">
        <v>96000</v>
      </c>
      <c r="G265" s="42">
        <v>96000</v>
      </c>
      <c r="H265" s="32"/>
      <c r="I265" s="33"/>
      <c r="J265" s="33"/>
      <c r="K265" s="33"/>
      <c r="L265" s="33"/>
    </row>
    <row r="266" spans="1:12" s="5" customFormat="1" ht="54.75" customHeight="1">
      <c r="A266" s="72"/>
      <c r="B266" s="44"/>
      <c r="C266" s="33"/>
      <c r="D266" s="33"/>
      <c r="E266" s="45" t="s">
        <v>40</v>
      </c>
      <c r="F266" s="42">
        <v>0</v>
      </c>
      <c r="G266" s="42">
        <v>0</v>
      </c>
      <c r="H266" s="32"/>
      <c r="I266" s="33"/>
      <c r="J266" s="33"/>
      <c r="K266" s="33"/>
      <c r="L266" s="33"/>
    </row>
    <row r="267" spans="1:12" s="5" customFormat="1" ht="19.5" customHeight="1">
      <c r="A267" s="72" t="s">
        <v>92</v>
      </c>
      <c r="B267" s="44" t="s">
        <v>174</v>
      </c>
      <c r="C267" s="33" t="s">
        <v>109</v>
      </c>
      <c r="D267" s="33" t="s">
        <v>109</v>
      </c>
      <c r="E267" s="69" t="s">
        <v>38</v>
      </c>
      <c r="F267" s="42">
        <f>SUM(F268:F269)</f>
        <v>0</v>
      </c>
      <c r="G267" s="42">
        <f t="shared" ref="G267" si="50">SUM(G268:G269)</f>
        <v>0</v>
      </c>
      <c r="H267" s="32" t="s">
        <v>172</v>
      </c>
      <c r="I267" s="33" t="s">
        <v>10</v>
      </c>
      <c r="J267" s="33" t="s">
        <v>159</v>
      </c>
      <c r="K267" s="33">
        <v>2269</v>
      </c>
      <c r="L267" s="33">
        <v>2269</v>
      </c>
    </row>
    <row r="268" spans="1:12" s="5" customFormat="1" ht="72.75" customHeight="1">
      <c r="A268" s="72"/>
      <c r="B268" s="44"/>
      <c r="C268" s="33"/>
      <c r="D268" s="33"/>
      <c r="E268" s="45" t="s">
        <v>39</v>
      </c>
      <c r="F268" s="42">
        <v>0</v>
      </c>
      <c r="G268" s="42">
        <v>0</v>
      </c>
      <c r="H268" s="32"/>
      <c r="I268" s="33"/>
      <c r="J268" s="33"/>
      <c r="K268" s="33"/>
      <c r="L268" s="33"/>
    </row>
    <row r="269" spans="1:12" s="5" customFormat="1" ht="53.25" customHeight="1">
      <c r="A269" s="72"/>
      <c r="B269" s="44"/>
      <c r="C269" s="33"/>
      <c r="D269" s="33"/>
      <c r="E269" s="45" t="s">
        <v>40</v>
      </c>
      <c r="F269" s="42">
        <v>0</v>
      </c>
      <c r="G269" s="42">
        <v>0</v>
      </c>
      <c r="H269" s="32"/>
      <c r="I269" s="33"/>
      <c r="J269" s="33"/>
      <c r="K269" s="33"/>
      <c r="L269" s="33"/>
    </row>
    <row r="270" spans="1:12" s="5" customFormat="1" ht="17.25" customHeight="1">
      <c r="A270" s="33" t="s">
        <v>93</v>
      </c>
      <c r="B270" s="44" t="s">
        <v>175</v>
      </c>
      <c r="C270" s="33" t="s">
        <v>109</v>
      </c>
      <c r="D270" s="33" t="s">
        <v>109</v>
      </c>
      <c r="E270" s="69" t="s">
        <v>38</v>
      </c>
      <c r="F270" s="42">
        <f>SUM(F271:F272)</f>
        <v>0</v>
      </c>
      <c r="G270" s="42">
        <f t="shared" ref="G270" si="51">SUM(G271:G272)</f>
        <v>0</v>
      </c>
      <c r="H270" s="32" t="s">
        <v>173</v>
      </c>
      <c r="I270" s="33" t="s">
        <v>5</v>
      </c>
      <c r="J270" s="33" t="s">
        <v>159</v>
      </c>
      <c r="K270" s="33">
        <v>12</v>
      </c>
      <c r="L270" s="33">
        <v>12</v>
      </c>
    </row>
    <row r="271" spans="1:12" s="5" customFormat="1" ht="69.75" customHeight="1">
      <c r="A271" s="33"/>
      <c r="B271" s="44"/>
      <c r="C271" s="33"/>
      <c r="D271" s="33"/>
      <c r="E271" s="45" t="s">
        <v>39</v>
      </c>
      <c r="F271" s="42">
        <v>0</v>
      </c>
      <c r="G271" s="42">
        <v>0</v>
      </c>
      <c r="H271" s="32"/>
      <c r="I271" s="33"/>
      <c r="J271" s="33"/>
      <c r="K271" s="33"/>
      <c r="L271" s="33"/>
    </row>
    <row r="272" spans="1:12" s="5" customFormat="1" ht="53.25" customHeight="1">
      <c r="A272" s="33"/>
      <c r="B272" s="44"/>
      <c r="C272" s="33"/>
      <c r="D272" s="33"/>
      <c r="E272" s="45" t="s">
        <v>40</v>
      </c>
      <c r="F272" s="42">
        <v>0</v>
      </c>
      <c r="G272" s="42">
        <v>0</v>
      </c>
      <c r="H272" s="32"/>
      <c r="I272" s="33"/>
      <c r="J272" s="33"/>
      <c r="K272" s="33"/>
      <c r="L272" s="33"/>
    </row>
    <row r="273" spans="1:29" s="5" customFormat="1" ht="30.75" customHeight="1">
      <c r="A273" s="71" t="s">
        <v>102</v>
      </c>
      <c r="B273" s="71"/>
      <c r="C273" s="37" t="s">
        <v>109</v>
      </c>
      <c r="D273" s="37" t="s">
        <v>109</v>
      </c>
      <c r="E273" s="24" t="s">
        <v>38</v>
      </c>
      <c r="F273" s="63">
        <f>F255</f>
        <v>106800</v>
      </c>
      <c r="G273" s="63">
        <f>G255</f>
        <v>106800</v>
      </c>
      <c r="H273" s="37" t="s">
        <v>36</v>
      </c>
      <c r="I273" s="37" t="s">
        <v>36</v>
      </c>
      <c r="J273" s="37" t="s">
        <v>109</v>
      </c>
      <c r="K273" s="37" t="s">
        <v>109</v>
      </c>
      <c r="L273" s="37" t="s">
        <v>109</v>
      </c>
    </row>
    <row r="274" spans="1:29" s="5" customFormat="1" ht="78.75" customHeight="1">
      <c r="A274" s="71"/>
      <c r="B274" s="71"/>
      <c r="C274" s="37"/>
      <c r="D274" s="37"/>
      <c r="E274" s="24" t="s">
        <v>39</v>
      </c>
      <c r="F274" s="63">
        <f t="shared" ref="F274:G275" si="52">F256</f>
        <v>106800</v>
      </c>
      <c r="G274" s="63">
        <f t="shared" si="52"/>
        <v>106800</v>
      </c>
      <c r="H274" s="37"/>
      <c r="I274" s="37"/>
      <c r="J274" s="37"/>
      <c r="K274" s="37"/>
      <c r="L274" s="37"/>
    </row>
    <row r="275" spans="1:29" s="5" customFormat="1" ht="52.5" customHeight="1">
      <c r="A275" s="71"/>
      <c r="B275" s="71"/>
      <c r="C275" s="37"/>
      <c r="D275" s="37"/>
      <c r="E275" s="24" t="s">
        <v>40</v>
      </c>
      <c r="F275" s="63">
        <f t="shared" si="52"/>
        <v>0</v>
      </c>
      <c r="G275" s="63">
        <f t="shared" si="52"/>
        <v>0</v>
      </c>
      <c r="H275" s="37"/>
      <c r="I275" s="37"/>
      <c r="J275" s="37"/>
      <c r="K275" s="37"/>
      <c r="L275" s="37"/>
    </row>
    <row r="276" spans="1:29" s="5" customFormat="1" ht="20.25" customHeight="1">
      <c r="A276" s="25" t="s">
        <v>2</v>
      </c>
      <c r="B276" s="25"/>
      <c r="C276" s="25"/>
      <c r="D276" s="25"/>
      <c r="E276" s="25"/>
      <c r="F276" s="25"/>
      <c r="G276" s="25"/>
      <c r="H276" s="25"/>
      <c r="I276" s="25"/>
      <c r="J276" s="25"/>
      <c r="K276" s="25"/>
      <c r="L276" s="25"/>
    </row>
    <row r="277" spans="1:29" s="5" customFormat="1" ht="19.5" customHeight="1">
      <c r="A277" s="25" t="s">
        <v>3</v>
      </c>
      <c r="B277" s="25"/>
      <c r="C277" s="25"/>
      <c r="D277" s="25"/>
      <c r="E277" s="25"/>
      <c r="F277" s="25"/>
      <c r="G277" s="25"/>
      <c r="H277" s="25"/>
      <c r="I277" s="25"/>
      <c r="J277" s="25"/>
      <c r="K277" s="25"/>
      <c r="L277" s="25"/>
    </row>
    <row r="278" spans="1:29" s="5" customFormat="1" ht="19.5" customHeight="1">
      <c r="A278" s="32" t="s">
        <v>37</v>
      </c>
      <c r="B278" s="25" t="s">
        <v>89</v>
      </c>
      <c r="C278" s="25"/>
      <c r="D278" s="25"/>
      <c r="E278" s="69" t="s">
        <v>38</v>
      </c>
      <c r="F278" s="42">
        <f t="shared" ref="F278:G280" si="53">F281</f>
        <v>1748252.31</v>
      </c>
      <c r="G278" s="42">
        <f t="shared" si="53"/>
        <v>1628845.67</v>
      </c>
      <c r="H278" s="33" t="s">
        <v>36</v>
      </c>
      <c r="I278" s="33" t="s">
        <v>36</v>
      </c>
      <c r="J278" s="33" t="s">
        <v>109</v>
      </c>
      <c r="K278" s="33" t="s">
        <v>109</v>
      </c>
      <c r="L278" s="33" t="s">
        <v>109</v>
      </c>
    </row>
    <row r="279" spans="1:29" s="5" customFormat="1" ht="69" customHeight="1">
      <c r="A279" s="32"/>
      <c r="B279" s="25"/>
      <c r="C279" s="25"/>
      <c r="D279" s="25"/>
      <c r="E279" s="45" t="s">
        <v>39</v>
      </c>
      <c r="F279" s="42">
        <f t="shared" si="53"/>
        <v>1748252.31</v>
      </c>
      <c r="G279" s="42">
        <f t="shared" si="53"/>
        <v>1628845.67</v>
      </c>
      <c r="H279" s="33"/>
      <c r="I279" s="33"/>
      <c r="J279" s="33"/>
      <c r="K279" s="33"/>
      <c r="L279" s="33"/>
    </row>
    <row r="280" spans="1:29" s="5" customFormat="1" ht="52.5" customHeight="1">
      <c r="A280" s="32"/>
      <c r="B280" s="25"/>
      <c r="C280" s="25"/>
      <c r="D280" s="25"/>
      <c r="E280" s="45" t="s">
        <v>40</v>
      </c>
      <c r="F280" s="42">
        <f t="shared" si="53"/>
        <v>0</v>
      </c>
      <c r="G280" s="42">
        <f t="shared" si="53"/>
        <v>0</v>
      </c>
      <c r="H280" s="33"/>
      <c r="I280" s="33"/>
      <c r="J280" s="33"/>
      <c r="K280" s="33"/>
      <c r="L280" s="33"/>
    </row>
    <row r="281" spans="1:29" s="18" customFormat="1" ht="20.25" customHeight="1">
      <c r="A281" s="32" t="s">
        <v>41</v>
      </c>
      <c r="B281" s="25" t="s">
        <v>146</v>
      </c>
      <c r="C281" s="33" t="s">
        <v>109</v>
      </c>
      <c r="D281" s="33" t="s">
        <v>418</v>
      </c>
      <c r="E281" s="69" t="s">
        <v>38</v>
      </c>
      <c r="F281" s="42">
        <f>F284+F287+F290+F293+F296+F299</f>
        <v>1748252.31</v>
      </c>
      <c r="G281" s="42">
        <f>G284+G287+G290+G293+G296+G299</f>
        <v>1628845.67</v>
      </c>
      <c r="H281" s="33" t="s">
        <v>36</v>
      </c>
      <c r="I281" s="33" t="s">
        <v>36</v>
      </c>
      <c r="J281" s="33" t="s">
        <v>109</v>
      </c>
      <c r="K281" s="33" t="s">
        <v>109</v>
      </c>
      <c r="L281" s="33" t="s">
        <v>109</v>
      </c>
      <c r="M281" s="5"/>
      <c r="N281" s="5"/>
      <c r="O281" s="5"/>
      <c r="P281" s="5"/>
      <c r="Q281" s="5"/>
      <c r="R281" s="5"/>
      <c r="S281" s="5"/>
      <c r="T281" s="5"/>
      <c r="U281" s="5"/>
      <c r="V281" s="5"/>
      <c r="W281" s="5"/>
      <c r="X281" s="5"/>
      <c r="Y281" s="5"/>
      <c r="Z281" s="5"/>
      <c r="AA281" s="5"/>
      <c r="AB281" s="5"/>
      <c r="AC281" s="5"/>
    </row>
    <row r="282" spans="1:29" s="18" customFormat="1" ht="78" customHeight="1">
      <c r="A282" s="32"/>
      <c r="B282" s="25"/>
      <c r="C282" s="33"/>
      <c r="D282" s="33"/>
      <c r="E282" s="45" t="s">
        <v>39</v>
      </c>
      <c r="F282" s="42">
        <f t="shared" ref="F282:G283" si="54">F285+F288+F291+F294+F297+F300</f>
        <v>1748252.31</v>
      </c>
      <c r="G282" s="42">
        <f t="shared" si="54"/>
        <v>1628845.67</v>
      </c>
      <c r="H282" s="33"/>
      <c r="I282" s="33"/>
      <c r="J282" s="33"/>
      <c r="K282" s="33"/>
      <c r="L282" s="33"/>
      <c r="M282" s="5"/>
      <c r="N282" s="5"/>
      <c r="O282" s="5"/>
      <c r="P282" s="5"/>
      <c r="Q282" s="5"/>
      <c r="R282" s="5"/>
      <c r="S282" s="5"/>
      <c r="T282" s="5"/>
      <c r="U282" s="5"/>
      <c r="V282" s="5"/>
      <c r="W282" s="5"/>
      <c r="X282" s="5"/>
      <c r="Y282" s="5"/>
      <c r="Z282" s="5"/>
      <c r="AA282" s="5"/>
      <c r="AB282" s="5"/>
      <c r="AC282" s="5"/>
    </row>
    <row r="283" spans="1:29" s="18" customFormat="1" ht="77.25" customHeight="1">
      <c r="A283" s="32"/>
      <c r="B283" s="25"/>
      <c r="C283" s="33"/>
      <c r="D283" s="33"/>
      <c r="E283" s="45" t="s">
        <v>40</v>
      </c>
      <c r="F283" s="42">
        <f t="shared" si="54"/>
        <v>0</v>
      </c>
      <c r="G283" s="42">
        <f t="shared" si="54"/>
        <v>0</v>
      </c>
      <c r="H283" s="33"/>
      <c r="I283" s="33"/>
      <c r="J283" s="33"/>
      <c r="K283" s="33"/>
      <c r="L283" s="33"/>
      <c r="M283" s="5"/>
      <c r="N283" s="5"/>
      <c r="O283" s="5"/>
      <c r="P283" s="5"/>
      <c r="Q283" s="5"/>
      <c r="R283" s="5"/>
      <c r="S283" s="5"/>
      <c r="T283" s="5"/>
      <c r="U283" s="5"/>
      <c r="V283" s="5"/>
      <c r="W283" s="5"/>
      <c r="X283" s="5"/>
      <c r="Y283" s="5"/>
      <c r="Z283" s="5"/>
      <c r="AA283" s="5"/>
      <c r="AB283" s="5"/>
      <c r="AC283" s="5"/>
    </row>
    <row r="284" spans="1:29" s="5" customFormat="1" ht="18.75" customHeight="1">
      <c r="A284" s="33" t="s">
        <v>42</v>
      </c>
      <c r="B284" s="44" t="s">
        <v>207</v>
      </c>
      <c r="C284" s="33" t="s">
        <v>109</v>
      </c>
      <c r="D284" s="33" t="s">
        <v>109</v>
      </c>
      <c r="E284" s="69" t="s">
        <v>38</v>
      </c>
      <c r="F284" s="42">
        <f>SUM(F285:F286)</f>
        <v>0</v>
      </c>
      <c r="G284" s="42">
        <f t="shared" ref="G284" si="55">SUM(G285:G286)</f>
        <v>0</v>
      </c>
      <c r="H284" s="32" t="s">
        <v>208</v>
      </c>
      <c r="I284" s="33" t="s">
        <v>85</v>
      </c>
      <c r="J284" s="33" t="s">
        <v>159</v>
      </c>
      <c r="K284" s="33">
        <v>11</v>
      </c>
      <c r="L284" s="33">
        <v>11</v>
      </c>
    </row>
    <row r="285" spans="1:29" s="5" customFormat="1" ht="68.25" customHeight="1">
      <c r="A285" s="33"/>
      <c r="B285" s="44"/>
      <c r="C285" s="33"/>
      <c r="D285" s="33"/>
      <c r="E285" s="45" t="s">
        <v>39</v>
      </c>
      <c r="F285" s="42">
        <v>0</v>
      </c>
      <c r="G285" s="42">
        <v>0</v>
      </c>
      <c r="H285" s="32"/>
      <c r="I285" s="33"/>
      <c r="J285" s="33"/>
      <c r="K285" s="33"/>
      <c r="L285" s="33"/>
    </row>
    <row r="286" spans="1:29" s="5" customFormat="1" ht="51" customHeight="1">
      <c r="A286" s="33"/>
      <c r="B286" s="44"/>
      <c r="C286" s="33"/>
      <c r="D286" s="33"/>
      <c r="E286" s="45" t="s">
        <v>40</v>
      </c>
      <c r="F286" s="42">
        <v>0</v>
      </c>
      <c r="G286" s="42">
        <v>0</v>
      </c>
      <c r="H286" s="32"/>
      <c r="I286" s="33"/>
      <c r="J286" s="33"/>
      <c r="K286" s="33"/>
      <c r="L286" s="33"/>
    </row>
    <row r="287" spans="1:29" s="5" customFormat="1" ht="21" customHeight="1">
      <c r="A287" s="33" t="s">
        <v>43</v>
      </c>
      <c r="B287" s="44" t="s">
        <v>209</v>
      </c>
      <c r="C287" s="33" t="s">
        <v>109</v>
      </c>
      <c r="D287" s="33" t="s">
        <v>109</v>
      </c>
      <c r="E287" s="69" t="s">
        <v>38</v>
      </c>
      <c r="F287" s="42">
        <f>SUM(F288:F289)</f>
        <v>0</v>
      </c>
      <c r="G287" s="42">
        <f t="shared" ref="G287" si="56">SUM(G288:G289)</f>
        <v>0</v>
      </c>
      <c r="H287" s="32" t="s">
        <v>118</v>
      </c>
      <c r="I287" s="33" t="s">
        <v>61</v>
      </c>
      <c r="J287" s="33" t="s">
        <v>159</v>
      </c>
      <c r="K287" s="33">
        <v>0</v>
      </c>
      <c r="L287" s="33">
        <v>0</v>
      </c>
    </row>
    <row r="288" spans="1:29" s="5" customFormat="1" ht="70.5" customHeight="1">
      <c r="A288" s="33"/>
      <c r="B288" s="44"/>
      <c r="C288" s="33"/>
      <c r="D288" s="33"/>
      <c r="E288" s="45" t="s">
        <v>39</v>
      </c>
      <c r="F288" s="42">
        <v>0</v>
      </c>
      <c r="G288" s="42">
        <v>0</v>
      </c>
      <c r="H288" s="32"/>
      <c r="I288" s="33"/>
      <c r="J288" s="33"/>
      <c r="K288" s="33"/>
      <c r="L288" s="33"/>
    </row>
    <row r="289" spans="1:12" s="5" customFormat="1" ht="60" customHeight="1">
      <c r="A289" s="33"/>
      <c r="B289" s="44"/>
      <c r="C289" s="33"/>
      <c r="D289" s="33"/>
      <c r="E289" s="45" t="s">
        <v>40</v>
      </c>
      <c r="F289" s="42">
        <v>0</v>
      </c>
      <c r="G289" s="42">
        <v>0</v>
      </c>
      <c r="H289" s="32"/>
      <c r="I289" s="33"/>
      <c r="J289" s="33"/>
      <c r="K289" s="33"/>
      <c r="L289" s="33"/>
    </row>
    <row r="290" spans="1:12" s="5" customFormat="1" ht="18" customHeight="1">
      <c r="A290" s="33" t="s">
        <v>44</v>
      </c>
      <c r="B290" s="44" t="s">
        <v>210</v>
      </c>
      <c r="C290" s="33">
        <v>502</v>
      </c>
      <c r="D290" s="33" t="s">
        <v>417</v>
      </c>
      <c r="E290" s="69" t="s">
        <v>38</v>
      </c>
      <c r="F290" s="42">
        <f>SUM(F291:F292)</f>
        <v>1748252.31</v>
      </c>
      <c r="G290" s="42">
        <f t="shared" ref="G290" si="57">SUM(G291:G292)</f>
        <v>1628845.67</v>
      </c>
      <c r="H290" s="32" t="s">
        <v>178</v>
      </c>
      <c r="I290" s="33" t="s">
        <v>107</v>
      </c>
      <c r="J290" s="33" t="s">
        <v>159</v>
      </c>
      <c r="K290" s="33">
        <v>0</v>
      </c>
      <c r="L290" s="33">
        <v>0</v>
      </c>
    </row>
    <row r="291" spans="1:12" s="5" customFormat="1" ht="70.5" customHeight="1">
      <c r="A291" s="33"/>
      <c r="B291" s="44"/>
      <c r="C291" s="33"/>
      <c r="D291" s="33"/>
      <c r="E291" s="45" t="s">
        <v>39</v>
      </c>
      <c r="F291" s="42">
        <v>1748252.31</v>
      </c>
      <c r="G291" s="42">
        <v>1628845.67</v>
      </c>
      <c r="H291" s="32"/>
      <c r="I291" s="33"/>
      <c r="J291" s="33"/>
      <c r="K291" s="33"/>
      <c r="L291" s="33"/>
    </row>
    <row r="292" spans="1:12" s="5" customFormat="1" ht="51" customHeight="1">
      <c r="A292" s="33"/>
      <c r="B292" s="44"/>
      <c r="C292" s="33"/>
      <c r="D292" s="33"/>
      <c r="E292" s="45" t="s">
        <v>40</v>
      </c>
      <c r="F292" s="42">
        <v>0</v>
      </c>
      <c r="G292" s="42">
        <v>0</v>
      </c>
      <c r="H292" s="32"/>
      <c r="I292" s="33"/>
      <c r="J292" s="33"/>
      <c r="K292" s="33"/>
      <c r="L292" s="33"/>
    </row>
    <row r="293" spans="1:12" s="5" customFormat="1" ht="18.75" customHeight="1">
      <c r="A293" s="33" t="s">
        <v>90</v>
      </c>
      <c r="B293" s="44" t="s">
        <v>211</v>
      </c>
      <c r="C293" s="33" t="s">
        <v>109</v>
      </c>
      <c r="D293" s="33" t="s">
        <v>109</v>
      </c>
      <c r="E293" s="69" t="s">
        <v>38</v>
      </c>
      <c r="F293" s="42">
        <f>SUM(F294:F295)</f>
        <v>0</v>
      </c>
      <c r="G293" s="42">
        <f t="shared" ref="G293" si="58">SUM(G294:G295)</f>
        <v>0</v>
      </c>
      <c r="H293" s="32" t="s">
        <v>212</v>
      </c>
      <c r="I293" s="33" t="s">
        <v>61</v>
      </c>
      <c r="J293" s="33" t="s">
        <v>159</v>
      </c>
      <c r="K293" s="33">
        <v>0</v>
      </c>
      <c r="L293" s="33">
        <v>0</v>
      </c>
    </row>
    <row r="294" spans="1:12" s="5" customFormat="1" ht="72.75" customHeight="1">
      <c r="A294" s="33"/>
      <c r="B294" s="44"/>
      <c r="C294" s="33"/>
      <c r="D294" s="33"/>
      <c r="E294" s="45" t="s">
        <v>39</v>
      </c>
      <c r="F294" s="42">
        <v>0</v>
      </c>
      <c r="G294" s="42">
        <v>0</v>
      </c>
      <c r="H294" s="32"/>
      <c r="I294" s="33"/>
      <c r="J294" s="33"/>
      <c r="K294" s="33"/>
      <c r="L294" s="33"/>
    </row>
    <row r="295" spans="1:12" s="5" customFormat="1" ht="57" customHeight="1">
      <c r="A295" s="33"/>
      <c r="B295" s="44"/>
      <c r="C295" s="33"/>
      <c r="D295" s="33"/>
      <c r="E295" s="45" t="s">
        <v>40</v>
      </c>
      <c r="F295" s="42">
        <v>0</v>
      </c>
      <c r="G295" s="42">
        <v>0</v>
      </c>
      <c r="H295" s="32"/>
      <c r="I295" s="33"/>
      <c r="J295" s="33"/>
      <c r="K295" s="33"/>
      <c r="L295" s="33"/>
    </row>
    <row r="296" spans="1:12" s="5" customFormat="1" ht="19.5" customHeight="1">
      <c r="A296" s="33" t="s">
        <v>91</v>
      </c>
      <c r="B296" s="44" t="s">
        <v>213</v>
      </c>
      <c r="C296" s="33" t="s">
        <v>109</v>
      </c>
      <c r="D296" s="33" t="s">
        <v>109</v>
      </c>
      <c r="E296" s="69" t="s">
        <v>38</v>
      </c>
      <c r="F296" s="42">
        <f>SUM(F297:F298)</f>
        <v>0</v>
      </c>
      <c r="G296" s="42">
        <f t="shared" ref="G296" si="59">SUM(G297:G298)</f>
        <v>0</v>
      </c>
      <c r="H296" s="32" t="s">
        <v>151</v>
      </c>
      <c r="I296" s="33" t="s">
        <v>5</v>
      </c>
      <c r="J296" s="33" t="s">
        <v>159</v>
      </c>
      <c r="K296" s="33">
        <v>0</v>
      </c>
      <c r="L296" s="33">
        <v>0</v>
      </c>
    </row>
    <row r="297" spans="1:12" s="5" customFormat="1" ht="71.25" customHeight="1">
      <c r="A297" s="33"/>
      <c r="B297" s="44"/>
      <c r="C297" s="33"/>
      <c r="D297" s="33"/>
      <c r="E297" s="45" t="s">
        <v>39</v>
      </c>
      <c r="F297" s="42">
        <v>0</v>
      </c>
      <c r="G297" s="42">
        <v>0</v>
      </c>
      <c r="H297" s="32"/>
      <c r="I297" s="33"/>
      <c r="J297" s="33"/>
      <c r="K297" s="33"/>
      <c r="L297" s="33"/>
    </row>
    <row r="298" spans="1:12" s="5" customFormat="1" ht="57" customHeight="1">
      <c r="A298" s="33"/>
      <c r="B298" s="44"/>
      <c r="C298" s="33"/>
      <c r="D298" s="33"/>
      <c r="E298" s="45" t="s">
        <v>40</v>
      </c>
      <c r="F298" s="42">
        <v>0</v>
      </c>
      <c r="G298" s="42">
        <v>0</v>
      </c>
      <c r="H298" s="32"/>
      <c r="I298" s="33"/>
      <c r="J298" s="33"/>
      <c r="K298" s="33"/>
      <c r="L298" s="33"/>
    </row>
    <row r="299" spans="1:12" s="5" customFormat="1" ht="20.25" customHeight="1">
      <c r="A299" s="33" t="s">
        <v>92</v>
      </c>
      <c r="B299" s="44" t="s">
        <v>357</v>
      </c>
      <c r="C299" s="33" t="s">
        <v>109</v>
      </c>
      <c r="D299" s="33" t="s">
        <v>109</v>
      </c>
      <c r="E299" s="55" t="s">
        <v>38</v>
      </c>
      <c r="F299" s="42">
        <f>SUM(F300:F301)</f>
        <v>0</v>
      </c>
      <c r="G299" s="42">
        <f t="shared" ref="G299" si="60">SUM(G300:G301)</f>
        <v>0</v>
      </c>
      <c r="H299" s="32" t="s">
        <v>214</v>
      </c>
      <c r="I299" s="33" t="s">
        <v>5</v>
      </c>
      <c r="J299" s="33" t="s">
        <v>159</v>
      </c>
      <c r="K299" s="33">
        <v>0</v>
      </c>
      <c r="L299" s="33">
        <v>0</v>
      </c>
    </row>
    <row r="300" spans="1:12" s="5" customFormat="1" ht="66.75" customHeight="1">
      <c r="A300" s="33"/>
      <c r="B300" s="44"/>
      <c r="C300" s="33"/>
      <c r="D300" s="33"/>
      <c r="E300" s="41" t="s">
        <v>39</v>
      </c>
      <c r="F300" s="42">
        <v>0</v>
      </c>
      <c r="G300" s="42">
        <v>0</v>
      </c>
      <c r="H300" s="32"/>
      <c r="I300" s="33"/>
      <c r="J300" s="33"/>
      <c r="K300" s="33"/>
      <c r="L300" s="33"/>
    </row>
    <row r="301" spans="1:12" s="5" customFormat="1" ht="52.5" customHeight="1">
      <c r="A301" s="33"/>
      <c r="B301" s="44"/>
      <c r="C301" s="33"/>
      <c r="D301" s="33"/>
      <c r="E301" s="41" t="s">
        <v>40</v>
      </c>
      <c r="F301" s="42">
        <v>0</v>
      </c>
      <c r="G301" s="42">
        <v>0</v>
      </c>
      <c r="H301" s="32"/>
      <c r="I301" s="33"/>
      <c r="J301" s="33"/>
      <c r="K301" s="33"/>
      <c r="L301" s="33"/>
    </row>
    <row r="302" spans="1:12" s="5" customFormat="1" ht="18.75" customHeight="1">
      <c r="A302" s="33" t="s">
        <v>45</v>
      </c>
      <c r="B302" s="25" t="s">
        <v>176</v>
      </c>
      <c r="C302" s="25"/>
      <c r="D302" s="25"/>
      <c r="E302" s="69" t="s">
        <v>38</v>
      </c>
      <c r="F302" s="42">
        <f t="shared" ref="F302:G304" si="61">F305</f>
        <v>3301258.76</v>
      </c>
      <c r="G302" s="42">
        <f t="shared" si="61"/>
        <v>3223064.4299999997</v>
      </c>
      <c r="H302" s="33" t="s">
        <v>36</v>
      </c>
      <c r="I302" s="33" t="s">
        <v>36</v>
      </c>
      <c r="J302" s="33" t="s">
        <v>109</v>
      </c>
      <c r="K302" s="33" t="s">
        <v>109</v>
      </c>
      <c r="L302" s="33" t="s">
        <v>109</v>
      </c>
    </row>
    <row r="303" spans="1:12" s="5" customFormat="1" ht="71.25" customHeight="1">
      <c r="A303" s="33"/>
      <c r="B303" s="25"/>
      <c r="C303" s="25"/>
      <c r="D303" s="25"/>
      <c r="E303" s="45" t="s">
        <v>39</v>
      </c>
      <c r="F303" s="42">
        <f t="shared" si="61"/>
        <v>1162827.76</v>
      </c>
      <c r="G303" s="42">
        <f t="shared" si="61"/>
        <v>1158443.4099999999</v>
      </c>
      <c r="H303" s="33"/>
      <c r="I303" s="33"/>
      <c r="J303" s="33"/>
      <c r="K303" s="33"/>
      <c r="L303" s="33"/>
    </row>
    <row r="304" spans="1:12" s="5" customFormat="1" ht="51" customHeight="1">
      <c r="A304" s="33"/>
      <c r="B304" s="25"/>
      <c r="C304" s="25"/>
      <c r="D304" s="25"/>
      <c r="E304" s="45" t="s">
        <v>40</v>
      </c>
      <c r="F304" s="42">
        <f t="shared" si="61"/>
        <v>2138431</v>
      </c>
      <c r="G304" s="42">
        <f t="shared" si="61"/>
        <v>2064621.02</v>
      </c>
      <c r="H304" s="33"/>
      <c r="I304" s="33"/>
      <c r="J304" s="33"/>
      <c r="K304" s="33"/>
      <c r="L304" s="33"/>
    </row>
    <row r="305" spans="1:13" s="5" customFormat="1" ht="16.5" customHeight="1">
      <c r="A305" s="33" t="s">
        <v>46</v>
      </c>
      <c r="B305" s="25" t="s">
        <v>177</v>
      </c>
      <c r="C305" s="33" t="s">
        <v>109</v>
      </c>
      <c r="D305" s="33" t="s">
        <v>421</v>
      </c>
      <c r="E305" s="69" t="s">
        <v>38</v>
      </c>
      <c r="F305" s="42">
        <f>F308+F311</f>
        <v>3301258.76</v>
      </c>
      <c r="G305" s="42">
        <f>G308+G311</f>
        <v>3223064.4299999997</v>
      </c>
      <c r="H305" s="33" t="s">
        <v>36</v>
      </c>
      <c r="I305" s="33" t="s">
        <v>36</v>
      </c>
      <c r="J305" s="33" t="s">
        <v>109</v>
      </c>
      <c r="K305" s="33" t="s">
        <v>109</v>
      </c>
      <c r="L305" s="33" t="s">
        <v>109</v>
      </c>
    </row>
    <row r="306" spans="1:13" s="5" customFormat="1" ht="69.75" customHeight="1">
      <c r="A306" s="33"/>
      <c r="B306" s="44"/>
      <c r="C306" s="33"/>
      <c r="D306" s="33"/>
      <c r="E306" s="45" t="s">
        <v>39</v>
      </c>
      <c r="F306" s="42">
        <f t="shared" ref="F306:G307" si="62">F309+F312</f>
        <v>1162827.76</v>
      </c>
      <c r="G306" s="42">
        <f t="shared" si="62"/>
        <v>1158443.4099999999</v>
      </c>
      <c r="H306" s="33"/>
      <c r="I306" s="33"/>
      <c r="J306" s="33"/>
      <c r="K306" s="33"/>
      <c r="L306" s="33"/>
    </row>
    <row r="307" spans="1:13" s="5" customFormat="1" ht="55.5" customHeight="1">
      <c r="A307" s="33"/>
      <c r="B307" s="44"/>
      <c r="C307" s="33"/>
      <c r="D307" s="33"/>
      <c r="E307" s="45" t="s">
        <v>40</v>
      </c>
      <c r="F307" s="42">
        <f t="shared" si="62"/>
        <v>2138431</v>
      </c>
      <c r="G307" s="42">
        <f t="shared" si="62"/>
        <v>2064621.02</v>
      </c>
      <c r="H307" s="33"/>
      <c r="I307" s="33"/>
      <c r="J307" s="33"/>
      <c r="K307" s="33"/>
      <c r="L307" s="33"/>
    </row>
    <row r="308" spans="1:13" s="5" customFormat="1" ht="21" customHeight="1">
      <c r="A308" s="33" t="s">
        <v>49</v>
      </c>
      <c r="B308" s="44" t="s">
        <v>105</v>
      </c>
      <c r="C308" s="33">
        <v>502</v>
      </c>
      <c r="D308" s="33" t="s">
        <v>419</v>
      </c>
      <c r="E308" s="69" t="s">
        <v>38</v>
      </c>
      <c r="F308" s="42">
        <f>SUM(F309:F310)</f>
        <v>93089</v>
      </c>
      <c r="G308" s="42">
        <f t="shared" ref="G308" si="63">SUM(G309:G310)</f>
        <v>93089</v>
      </c>
      <c r="H308" s="32" t="s">
        <v>106</v>
      </c>
      <c r="I308" s="33" t="s">
        <v>107</v>
      </c>
      <c r="J308" s="33" t="s">
        <v>159</v>
      </c>
      <c r="K308" s="33">
        <v>1</v>
      </c>
      <c r="L308" s="33">
        <v>1</v>
      </c>
    </row>
    <row r="309" spans="1:13" s="5" customFormat="1" ht="69.75" customHeight="1">
      <c r="A309" s="33"/>
      <c r="B309" s="44"/>
      <c r="C309" s="33"/>
      <c r="D309" s="33"/>
      <c r="E309" s="45" t="s">
        <v>39</v>
      </c>
      <c r="F309" s="42">
        <v>93089</v>
      </c>
      <c r="G309" s="42">
        <v>93089</v>
      </c>
      <c r="H309" s="32"/>
      <c r="I309" s="33"/>
      <c r="J309" s="33"/>
      <c r="K309" s="33"/>
      <c r="L309" s="33"/>
    </row>
    <row r="310" spans="1:13" s="5" customFormat="1" ht="51.75" customHeight="1">
      <c r="A310" s="33"/>
      <c r="B310" s="44"/>
      <c r="C310" s="33"/>
      <c r="D310" s="33"/>
      <c r="E310" s="45" t="s">
        <v>40</v>
      </c>
      <c r="F310" s="42">
        <v>0</v>
      </c>
      <c r="G310" s="42">
        <v>0</v>
      </c>
      <c r="H310" s="32"/>
      <c r="I310" s="33"/>
      <c r="J310" s="33"/>
      <c r="K310" s="33"/>
      <c r="L310" s="33"/>
    </row>
    <row r="311" spans="1:13" s="5" customFormat="1" ht="20.25" customHeight="1">
      <c r="A311" s="33" t="s">
        <v>54</v>
      </c>
      <c r="B311" s="44" t="s">
        <v>154</v>
      </c>
      <c r="C311" s="33">
        <v>502</v>
      </c>
      <c r="D311" s="32" t="s">
        <v>420</v>
      </c>
      <c r="E311" s="69" t="s">
        <v>38</v>
      </c>
      <c r="F311" s="42">
        <f>SUM(F312:F313)</f>
        <v>3208169.76</v>
      </c>
      <c r="G311" s="42">
        <f t="shared" ref="G311" si="64">SUM(G312:G313)</f>
        <v>3129975.4299999997</v>
      </c>
      <c r="H311" s="32" t="s">
        <v>215</v>
      </c>
      <c r="I311" s="33" t="s">
        <v>85</v>
      </c>
      <c r="J311" s="33" t="s">
        <v>159</v>
      </c>
      <c r="K311" s="33">
        <v>77</v>
      </c>
      <c r="L311" s="33">
        <v>77</v>
      </c>
    </row>
    <row r="312" spans="1:13" s="5" customFormat="1" ht="66" customHeight="1">
      <c r="A312" s="33"/>
      <c r="B312" s="44"/>
      <c r="C312" s="33"/>
      <c r="D312" s="33"/>
      <c r="E312" s="45" t="s">
        <v>39</v>
      </c>
      <c r="F312" s="42">
        <v>1069738.76</v>
      </c>
      <c r="G312" s="42">
        <v>1065354.4099999999</v>
      </c>
      <c r="H312" s="32"/>
      <c r="I312" s="33"/>
      <c r="J312" s="33"/>
      <c r="K312" s="33"/>
      <c r="L312" s="33"/>
    </row>
    <row r="313" spans="1:13" s="5" customFormat="1" ht="174" customHeight="1">
      <c r="A313" s="33"/>
      <c r="B313" s="44"/>
      <c r="C313" s="33"/>
      <c r="D313" s="33"/>
      <c r="E313" s="45" t="s">
        <v>40</v>
      </c>
      <c r="F313" s="42">
        <v>2138431</v>
      </c>
      <c r="G313" s="42">
        <v>2064621.02</v>
      </c>
      <c r="H313" s="32"/>
      <c r="I313" s="33"/>
      <c r="J313" s="33"/>
      <c r="K313" s="33"/>
      <c r="L313" s="33"/>
    </row>
    <row r="314" spans="1:13" s="5" customFormat="1" ht="31.5" customHeight="1">
      <c r="A314" s="60" t="s">
        <v>28</v>
      </c>
      <c r="B314" s="60"/>
      <c r="C314" s="37" t="s">
        <v>109</v>
      </c>
      <c r="D314" s="37" t="s">
        <v>109</v>
      </c>
      <c r="E314" s="24" t="s">
        <v>38</v>
      </c>
      <c r="F314" s="63">
        <f>F278+F302</f>
        <v>5049511.07</v>
      </c>
      <c r="G314" s="63">
        <f>G278+G302</f>
        <v>4851910.0999999996</v>
      </c>
      <c r="H314" s="37" t="s">
        <v>36</v>
      </c>
      <c r="I314" s="37" t="s">
        <v>36</v>
      </c>
      <c r="J314" s="37" t="s">
        <v>109</v>
      </c>
      <c r="K314" s="37" t="s">
        <v>109</v>
      </c>
      <c r="L314" s="37" t="s">
        <v>109</v>
      </c>
    </row>
    <row r="315" spans="1:13" s="5" customFormat="1" ht="82.5" customHeight="1">
      <c r="A315" s="60"/>
      <c r="B315" s="60"/>
      <c r="C315" s="37"/>
      <c r="D315" s="37"/>
      <c r="E315" s="24" t="s">
        <v>39</v>
      </c>
      <c r="F315" s="63">
        <f t="shared" ref="F315:G316" si="65">F279+F303</f>
        <v>2911080.0700000003</v>
      </c>
      <c r="G315" s="63">
        <f t="shared" si="65"/>
        <v>2787289.08</v>
      </c>
      <c r="H315" s="37"/>
      <c r="I315" s="37"/>
      <c r="J315" s="37"/>
      <c r="K315" s="37"/>
      <c r="L315" s="37"/>
    </row>
    <row r="316" spans="1:13" s="5" customFormat="1" ht="54.75" customHeight="1">
      <c r="A316" s="60"/>
      <c r="B316" s="60"/>
      <c r="C316" s="37"/>
      <c r="D316" s="37"/>
      <c r="E316" s="24" t="s">
        <v>40</v>
      </c>
      <c r="F316" s="63">
        <f t="shared" si="65"/>
        <v>2138431</v>
      </c>
      <c r="G316" s="63">
        <f t="shared" si="65"/>
        <v>2064621.02</v>
      </c>
      <c r="H316" s="37"/>
      <c r="I316" s="37"/>
      <c r="J316" s="37"/>
      <c r="K316" s="37"/>
      <c r="L316" s="37"/>
    </row>
    <row r="317" spans="1:13" s="13" customFormat="1" ht="21.75" customHeight="1">
      <c r="A317" s="25" t="s">
        <v>179</v>
      </c>
      <c r="B317" s="25"/>
      <c r="C317" s="25"/>
      <c r="D317" s="25"/>
      <c r="E317" s="25"/>
      <c r="F317" s="25"/>
      <c r="G317" s="25"/>
      <c r="H317" s="25"/>
      <c r="I317" s="25"/>
      <c r="J317" s="25"/>
      <c r="K317" s="25"/>
      <c r="L317" s="25"/>
    </row>
    <row r="318" spans="1:13" s="5" customFormat="1" ht="18.75" customHeight="1">
      <c r="A318" s="25" t="s">
        <v>180</v>
      </c>
      <c r="B318" s="25"/>
      <c r="C318" s="25"/>
      <c r="D318" s="25"/>
      <c r="E318" s="25"/>
      <c r="F318" s="25"/>
      <c r="G318" s="25"/>
      <c r="H318" s="25"/>
      <c r="I318" s="25"/>
      <c r="J318" s="25"/>
      <c r="K318" s="25"/>
      <c r="L318" s="25"/>
      <c r="M318" s="7"/>
    </row>
    <row r="319" spans="1:13" s="5" customFormat="1" ht="21.75" customHeight="1">
      <c r="A319" s="32" t="s">
        <v>37</v>
      </c>
      <c r="B319" s="25" t="s">
        <v>181</v>
      </c>
      <c r="C319" s="25"/>
      <c r="D319" s="25"/>
      <c r="E319" s="69" t="s">
        <v>38</v>
      </c>
      <c r="F319" s="47">
        <f t="shared" ref="F319:G321" si="66">F322</f>
        <v>7065003.5500000007</v>
      </c>
      <c r="G319" s="47">
        <f t="shared" si="66"/>
        <v>7065003.5500000007</v>
      </c>
      <c r="H319" s="33" t="s">
        <v>36</v>
      </c>
      <c r="I319" s="33" t="s">
        <v>36</v>
      </c>
      <c r="J319" s="33" t="s">
        <v>109</v>
      </c>
      <c r="K319" s="33" t="s">
        <v>109</v>
      </c>
      <c r="L319" s="33" t="s">
        <v>109</v>
      </c>
      <c r="M319" s="8"/>
    </row>
    <row r="320" spans="1:13" s="5" customFormat="1" ht="67.5" customHeight="1">
      <c r="A320" s="32"/>
      <c r="B320" s="25"/>
      <c r="C320" s="25"/>
      <c r="D320" s="25"/>
      <c r="E320" s="45" t="s">
        <v>39</v>
      </c>
      <c r="F320" s="47">
        <f t="shared" si="66"/>
        <v>6970673.6500000004</v>
      </c>
      <c r="G320" s="47">
        <f t="shared" si="66"/>
        <v>6970673.6500000004</v>
      </c>
      <c r="H320" s="33"/>
      <c r="I320" s="33"/>
      <c r="J320" s="33"/>
      <c r="K320" s="33"/>
      <c r="L320" s="33"/>
      <c r="M320" s="8"/>
    </row>
    <row r="321" spans="1:29" s="5" customFormat="1" ht="49.5" customHeight="1">
      <c r="A321" s="32"/>
      <c r="B321" s="25"/>
      <c r="C321" s="25"/>
      <c r="D321" s="25"/>
      <c r="E321" s="45" t="s">
        <v>40</v>
      </c>
      <c r="F321" s="47">
        <f t="shared" si="66"/>
        <v>94329.9</v>
      </c>
      <c r="G321" s="47">
        <f t="shared" si="66"/>
        <v>94329.9</v>
      </c>
      <c r="H321" s="33"/>
      <c r="I321" s="33"/>
      <c r="J321" s="33"/>
      <c r="K321" s="33"/>
      <c r="L321" s="33"/>
      <c r="M321" s="8"/>
    </row>
    <row r="322" spans="1:29" s="18" customFormat="1" ht="18" customHeight="1">
      <c r="A322" s="33" t="s">
        <v>41</v>
      </c>
      <c r="B322" s="44" t="s">
        <v>182</v>
      </c>
      <c r="C322" s="33" t="s">
        <v>109</v>
      </c>
      <c r="D322" s="33" t="s">
        <v>422</v>
      </c>
      <c r="E322" s="69" t="s">
        <v>38</v>
      </c>
      <c r="F322" s="47">
        <f>F325+F328+F331+F334</f>
        <v>7065003.5500000007</v>
      </c>
      <c r="G322" s="47">
        <f>G325+G328+G331+G334</f>
        <v>7065003.5500000007</v>
      </c>
      <c r="H322" s="32" t="s">
        <v>109</v>
      </c>
      <c r="I322" s="32" t="s">
        <v>109</v>
      </c>
      <c r="J322" s="32" t="s">
        <v>109</v>
      </c>
      <c r="K322" s="33" t="s">
        <v>109</v>
      </c>
      <c r="L322" s="33" t="s">
        <v>109</v>
      </c>
      <c r="M322" s="5"/>
      <c r="N322" s="5"/>
      <c r="O322" s="5"/>
      <c r="P322" s="5"/>
      <c r="Q322" s="5"/>
      <c r="R322" s="5"/>
      <c r="S322" s="5"/>
      <c r="T322" s="5"/>
      <c r="U322" s="5"/>
      <c r="V322" s="5"/>
      <c r="W322" s="5"/>
      <c r="X322" s="5"/>
      <c r="Y322" s="5"/>
      <c r="Z322" s="5"/>
      <c r="AA322" s="5"/>
      <c r="AB322" s="5"/>
      <c r="AC322" s="5"/>
    </row>
    <row r="323" spans="1:29" s="18" customFormat="1" ht="71.25" customHeight="1">
      <c r="A323" s="33"/>
      <c r="B323" s="44"/>
      <c r="C323" s="33"/>
      <c r="D323" s="33"/>
      <c r="E323" s="45" t="s">
        <v>39</v>
      </c>
      <c r="F323" s="47">
        <f t="shared" ref="F323:G324" si="67">F326+F329+F332+F335</f>
        <v>6970673.6500000004</v>
      </c>
      <c r="G323" s="47">
        <f t="shared" si="67"/>
        <v>6970673.6500000004</v>
      </c>
      <c r="H323" s="32"/>
      <c r="I323" s="32"/>
      <c r="J323" s="32"/>
      <c r="K323" s="33"/>
      <c r="L323" s="33"/>
      <c r="M323" s="5"/>
      <c r="N323" s="5"/>
      <c r="O323" s="5"/>
      <c r="P323" s="5"/>
      <c r="Q323" s="5"/>
      <c r="R323" s="5"/>
      <c r="S323" s="5"/>
      <c r="T323" s="5"/>
      <c r="U323" s="5"/>
      <c r="V323" s="5"/>
      <c r="W323" s="5"/>
      <c r="X323" s="5"/>
      <c r="Y323" s="5"/>
      <c r="Z323" s="5"/>
      <c r="AA323" s="5"/>
      <c r="AB323" s="5"/>
      <c r="AC323" s="5"/>
    </row>
    <row r="324" spans="1:29" s="18" customFormat="1" ht="54" customHeight="1">
      <c r="A324" s="33"/>
      <c r="B324" s="44"/>
      <c r="C324" s="33"/>
      <c r="D324" s="33"/>
      <c r="E324" s="45" t="s">
        <v>40</v>
      </c>
      <c r="F324" s="47">
        <f t="shared" si="67"/>
        <v>94329.9</v>
      </c>
      <c r="G324" s="47">
        <f t="shared" si="67"/>
        <v>94329.9</v>
      </c>
      <c r="H324" s="32"/>
      <c r="I324" s="32"/>
      <c r="J324" s="32"/>
      <c r="K324" s="33"/>
      <c r="L324" s="33"/>
      <c r="M324" s="5"/>
      <c r="N324" s="5"/>
      <c r="O324" s="5"/>
      <c r="P324" s="5"/>
      <c r="Q324" s="5"/>
      <c r="R324" s="5"/>
      <c r="S324" s="5"/>
      <c r="T324" s="5"/>
      <c r="U324" s="5"/>
      <c r="V324" s="5"/>
      <c r="W324" s="5"/>
      <c r="X324" s="5"/>
      <c r="Y324" s="5"/>
      <c r="Z324" s="5"/>
      <c r="AA324" s="5"/>
      <c r="AB324" s="5"/>
      <c r="AC324" s="5"/>
    </row>
    <row r="325" spans="1:29" s="5" customFormat="1" ht="19.5" customHeight="1">
      <c r="A325" s="33" t="s">
        <v>42</v>
      </c>
      <c r="B325" s="44" t="s">
        <v>183</v>
      </c>
      <c r="C325" s="33">
        <v>505</v>
      </c>
      <c r="D325" s="33" t="s">
        <v>423</v>
      </c>
      <c r="E325" s="69" t="s">
        <v>38</v>
      </c>
      <c r="F325" s="47">
        <f>SUM(F326:F327)</f>
        <v>6881677.4199999999</v>
      </c>
      <c r="G325" s="47">
        <f t="shared" ref="G325" si="68">SUM(G326:G327)</f>
        <v>6881677.4199999999</v>
      </c>
      <c r="H325" s="32" t="s">
        <v>185</v>
      </c>
      <c r="I325" s="32" t="s">
        <v>85</v>
      </c>
      <c r="J325" s="32" t="s">
        <v>159</v>
      </c>
      <c r="K325" s="33">
        <v>100</v>
      </c>
      <c r="L325" s="33">
        <v>98.21</v>
      </c>
    </row>
    <row r="326" spans="1:29" s="5" customFormat="1" ht="73.5" customHeight="1">
      <c r="A326" s="33"/>
      <c r="B326" s="44"/>
      <c r="C326" s="33"/>
      <c r="D326" s="33"/>
      <c r="E326" s="45" t="s">
        <v>39</v>
      </c>
      <c r="F326" s="47">
        <v>6881677.4199999999</v>
      </c>
      <c r="G326" s="47">
        <v>6881677.4199999999</v>
      </c>
      <c r="H326" s="32"/>
      <c r="I326" s="32"/>
      <c r="J326" s="32"/>
      <c r="K326" s="33"/>
      <c r="L326" s="33"/>
    </row>
    <row r="327" spans="1:29" s="5" customFormat="1" ht="57.75" customHeight="1">
      <c r="A327" s="33"/>
      <c r="B327" s="44"/>
      <c r="C327" s="33"/>
      <c r="D327" s="33"/>
      <c r="E327" s="45" t="s">
        <v>40</v>
      </c>
      <c r="F327" s="47">
        <v>0</v>
      </c>
      <c r="G327" s="47">
        <v>0</v>
      </c>
      <c r="H327" s="32"/>
      <c r="I327" s="32"/>
      <c r="J327" s="32"/>
      <c r="K327" s="33"/>
      <c r="L327" s="33"/>
    </row>
    <row r="328" spans="1:29" s="5" customFormat="1" ht="21" customHeight="1">
      <c r="A328" s="33" t="s">
        <v>43</v>
      </c>
      <c r="B328" s="44" t="s">
        <v>184</v>
      </c>
      <c r="C328" s="33">
        <v>505</v>
      </c>
      <c r="D328" s="33" t="s">
        <v>424</v>
      </c>
      <c r="E328" s="69" t="s">
        <v>38</v>
      </c>
      <c r="F328" s="47">
        <f>SUM(F329:F330)</f>
        <v>85543.94</v>
      </c>
      <c r="G328" s="47">
        <f t="shared" ref="G328" si="69">SUM(G329:G330)</f>
        <v>85543.94</v>
      </c>
      <c r="H328" s="32"/>
      <c r="I328" s="32"/>
      <c r="J328" s="32"/>
      <c r="K328" s="33"/>
      <c r="L328" s="33"/>
    </row>
    <row r="329" spans="1:29" s="5" customFormat="1" ht="70.5" customHeight="1">
      <c r="A329" s="33"/>
      <c r="B329" s="44"/>
      <c r="C329" s="33"/>
      <c r="D329" s="33"/>
      <c r="E329" s="45" t="s">
        <v>39</v>
      </c>
      <c r="F329" s="47">
        <v>85543.94</v>
      </c>
      <c r="G329" s="47">
        <v>85543.94</v>
      </c>
      <c r="H329" s="32"/>
      <c r="I329" s="32"/>
      <c r="J329" s="32"/>
      <c r="K329" s="33"/>
      <c r="L329" s="33"/>
    </row>
    <row r="330" spans="1:29" s="5" customFormat="1" ht="54" customHeight="1">
      <c r="A330" s="33"/>
      <c r="B330" s="44"/>
      <c r="C330" s="33"/>
      <c r="D330" s="33"/>
      <c r="E330" s="45" t="s">
        <v>40</v>
      </c>
      <c r="F330" s="47">
        <v>0</v>
      </c>
      <c r="G330" s="47">
        <v>0</v>
      </c>
      <c r="H330" s="32"/>
      <c r="I330" s="32"/>
      <c r="J330" s="32"/>
      <c r="K330" s="33"/>
      <c r="L330" s="33"/>
    </row>
    <row r="331" spans="1:29" s="5" customFormat="1" ht="17.25" customHeight="1">
      <c r="A331" s="33" t="s">
        <v>44</v>
      </c>
      <c r="B331" s="44" t="s">
        <v>371</v>
      </c>
      <c r="C331" s="33">
        <v>505</v>
      </c>
      <c r="D331" s="33" t="s">
        <v>425</v>
      </c>
      <c r="E331" s="69" t="s">
        <v>38</v>
      </c>
      <c r="F331" s="47">
        <f>SUM(F332:F333)</f>
        <v>94329.9</v>
      </c>
      <c r="G331" s="47">
        <f t="shared" ref="G331" si="70">SUM(G332:G333)</f>
        <v>94329.9</v>
      </c>
      <c r="H331" s="32"/>
      <c r="I331" s="32"/>
      <c r="J331" s="32"/>
      <c r="K331" s="33"/>
      <c r="L331" s="33"/>
    </row>
    <row r="332" spans="1:29" s="5" customFormat="1" ht="67.5" customHeight="1">
      <c r="A332" s="33"/>
      <c r="B332" s="44"/>
      <c r="C332" s="33"/>
      <c r="D332" s="33"/>
      <c r="E332" s="45" t="s">
        <v>39</v>
      </c>
      <c r="F332" s="47">
        <v>0</v>
      </c>
      <c r="G332" s="47">
        <v>0</v>
      </c>
      <c r="H332" s="32"/>
      <c r="I332" s="32"/>
      <c r="J332" s="32"/>
      <c r="K332" s="33"/>
      <c r="L332" s="33"/>
    </row>
    <row r="333" spans="1:29" s="5" customFormat="1" ht="65.25" customHeight="1">
      <c r="A333" s="33"/>
      <c r="B333" s="44"/>
      <c r="C333" s="33"/>
      <c r="D333" s="33"/>
      <c r="E333" s="45" t="s">
        <v>40</v>
      </c>
      <c r="F333" s="47">
        <v>94329.9</v>
      </c>
      <c r="G333" s="47">
        <v>94329.9</v>
      </c>
      <c r="H333" s="32"/>
      <c r="I333" s="32"/>
      <c r="J333" s="32"/>
      <c r="K333" s="33"/>
      <c r="L333" s="33"/>
    </row>
    <row r="334" spans="1:29" s="5" customFormat="1" ht="19.5" customHeight="1">
      <c r="A334" s="33" t="s">
        <v>90</v>
      </c>
      <c r="B334" s="44" t="s">
        <v>372</v>
      </c>
      <c r="C334" s="33">
        <v>505</v>
      </c>
      <c r="D334" s="33" t="s">
        <v>426</v>
      </c>
      <c r="E334" s="69" t="s">
        <v>38</v>
      </c>
      <c r="F334" s="47">
        <f>SUM(F335:F336)</f>
        <v>3452.29</v>
      </c>
      <c r="G334" s="47">
        <f t="shared" ref="G334" si="71">SUM(G335:G336)</f>
        <v>3452.29</v>
      </c>
      <c r="H334" s="32" t="s">
        <v>186</v>
      </c>
      <c r="I334" s="32" t="s">
        <v>85</v>
      </c>
      <c r="J334" s="32" t="s">
        <v>159</v>
      </c>
      <c r="K334" s="33">
        <v>0.09</v>
      </c>
      <c r="L334" s="33">
        <v>2.1000000000000001E-2</v>
      </c>
    </row>
    <row r="335" spans="1:29" s="5" customFormat="1" ht="70.5" customHeight="1">
      <c r="A335" s="33"/>
      <c r="B335" s="44"/>
      <c r="C335" s="33"/>
      <c r="D335" s="33"/>
      <c r="E335" s="45" t="s">
        <v>39</v>
      </c>
      <c r="F335" s="47">
        <v>3452.29</v>
      </c>
      <c r="G335" s="47">
        <v>3452.29</v>
      </c>
      <c r="H335" s="32"/>
      <c r="I335" s="32"/>
      <c r="J335" s="32"/>
      <c r="K335" s="33"/>
      <c r="L335" s="33"/>
    </row>
    <row r="336" spans="1:29" s="5" customFormat="1" ht="54" customHeight="1">
      <c r="A336" s="33"/>
      <c r="B336" s="44"/>
      <c r="C336" s="33"/>
      <c r="D336" s="33"/>
      <c r="E336" s="45" t="s">
        <v>40</v>
      </c>
      <c r="F336" s="47">
        <v>0</v>
      </c>
      <c r="G336" s="47">
        <v>0</v>
      </c>
      <c r="H336" s="32"/>
      <c r="I336" s="32"/>
      <c r="J336" s="32"/>
      <c r="K336" s="33"/>
      <c r="L336" s="33"/>
    </row>
    <row r="337" spans="1:29" s="5" customFormat="1" ht="19.5" customHeight="1">
      <c r="A337" s="33" t="s">
        <v>45</v>
      </c>
      <c r="B337" s="25" t="s">
        <v>187</v>
      </c>
      <c r="C337" s="25"/>
      <c r="D337" s="25"/>
      <c r="E337" s="69" t="s">
        <v>38</v>
      </c>
      <c r="F337" s="47">
        <f t="shared" ref="F337:G339" si="72">F340</f>
        <v>70550014.859999999</v>
      </c>
      <c r="G337" s="47">
        <f t="shared" si="72"/>
        <v>70550014.859999999</v>
      </c>
      <c r="H337" s="32" t="s">
        <v>109</v>
      </c>
      <c r="I337" s="32" t="s">
        <v>109</v>
      </c>
      <c r="J337" s="32" t="s">
        <v>109</v>
      </c>
      <c r="K337" s="33" t="s">
        <v>109</v>
      </c>
      <c r="L337" s="33" t="s">
        <v>109</v>
      </c>
    </row>
    <row r="338" spans="1:29" s="5" customFormat="1" ht="69.75" customHeight="1">
      <c r="A338" s="33"/>
      <c r="B338" s="25"/>
      <c r="C338" s="25"/>
      <c r="D338" s="25"/>
      <c r="E338" s="45" t="s">
        <v>39</v>
      </c>
      <c r="F338" s="47">
        <f t="shared" si="72"/>
        <v>37934811.129999995</v>
      </c>
      <c r="G338" s="47">
        <f t="shared" si="72"/>
        <v>37934811.129999995</v>
      </c>
      <c r="H338" s="32"/>
      <c r="I338" s="32"/>
      <c r="J338" s="32"/>
      <c r="K338" s="33"/>
      <c r="L338" s="33"/>
    </row>
    <row r="339" spans="1:29" s="5" customFormat="1" ht="54" customHeight="1">
      <c r="A339" s="33"/>
      <c r="B339" s="25"/>
      <c r="C339" s="25"/>
      <c r="D339" s="25"/>
      <c r="E339" s="45" t="s">
        <v>40</v>
      </c>
      <c r="F339" s="47">
        <f t="shared" si="72"/>
        <v>32615203.73</v>
      </c>
      <c r="G339" s="47">
        <f t="shared" si="72"/>
        <v>32615203.73</v>
      </c>
      <c r="H339" s="32"/>
      <c r="I339" s="32"/>
      <c r="J339" s="32"/>
      <c r="K339" s="33"/>
      <c r="L339" s="33"/>
    </row>
    <row r="340" spans="1:29" s="15" customFormat="1" ht="18" customHeight="1">
      <c r="A340" s="33" t="s">
        <v>46</v>
      </c>
      <c r="B340" s="59" t="s">
        <v>188</v>
      </c>
      <c r="C340" s="33" t="s">
        <v>109</v>
      </c>
      <c r="D340" s="33" t="s">
        <v>427</v>
      </c>
      <c r="E340" s="69" t="s">
        <v>38</v>
      </c>
      <c r="F340" s="47">
        <f>F343+F346+F349+F352+F355+F358+F361+F364+F367</f>
        <v>70550014.859999999</v>
      </c>
      <c r="G340" s="47">
        <f>G343+G346+G349+G352+G355+G358+G361+G364+G367</f>
        <v>70550014.859999999</v>
      </c>
      <c r="H340" s="32" t="s">
        <v>109</v>
      </c>
      <c r="I340" s="32" t="s">
        <v>109</v>
      </c>
      <c r="J340" s="32" t="s">
        <v>109</v>
      </c>
      <c r="K340" s="33" t="s">
        <v>109</v>
      </c>
      <c r="L340" s="33" t="s">
        <v>109</v>
      </c>
      <c r="M340" s="5"/>
      <c r="N340" s="5"/>
      <c r="O340" s="5"/>
      <c r="P340" s="5"/>
      <c r="Q340" s="5"/>
      <c r="R340" s="5"/>
      <c r="S340" s="5"/>
      <c r="T340" s="5"/>
      <c r="U340" s="5"/>
      <c r="V340" s="5"/>
      <c r="W340" s="5"/>
      <c r="X340" s="5"/>
      <c r="Y340" s="5"/>
      <c r="Z340" s="5"/>
      <c r="AA340" s="5"/>
      <c r="AB340" s="5"/>
      <c r="AC340" s="5"/>
    </row>
    <row r="341" spans="1:29" s="15" customFormat="1" ht="70.5" customHeight="1">
      <c r="A341" s="33"/>
      <c r="B341" s="59"/>
      <c r="C341" s="33"/>
      <c r="D341" s="33"/>
      <c r="E341" s="45" t="s">
        <v>39</v>
      </c>
      <c r="F341" s="47">
        <f t="shared" ref="F341:G342" si="73">F344+F347+F350+F353+F356+F359+F362+F365+F368</f>
        <v>37934811.129999995</v>
      </c>
      <c r="G341" s="47">
        <f t="shared" si="73"/>
        <v>37934811.129999995</v>
      </c>
      <c r="H341" s="32"/>
      <c r="I341" s="32"/>
      <c r="J341" s="32"/>
      <c r="K341" s="33"/>
      <c r="L341" s="33"/>
      <c r="M341" s="5"/>
      <c r="N341" s="5"/>
      <c r="O341" s="5"/>
      <c r="P341" s="5"/>
      <c r="Q341" s="5"/>
      <c r="R341" s="5"/>
      <c r="S341" s="5"/>
      <c r="T341" s="5"/>
      <c r="U341" s="5"/>
      <c r="V341" s="5"/>
      <c r="W341" s="5"/>
      <c r="X341" s="5"/>
      <c r="Y341" s="5"/>
      <c r="Z341" s="5"/>
      <c r="AA341" s="5"/>
      <c r="AB341" s="5"/>
      <c r="AC341" s="5"/>
    </row>
    <row r="342" spans="1:29" s="15" customFormat="1" ht="54" customHeight="1">
      <c r="A342" s="33"/>
      <c r="B342" s="59"/>
      <c r="C342" s="33"/>
      <c r="D342" s="33"/>
      <c r="E342" s="45" t="s">
        <v>40</v>
      </c>
      <c r="F342" s="47">
        <f t="shared" si="73"/>
        <v>32615203.73</v>
      </c>
      <c r="G342" s="47">
        <f t="shared" si="73"/>
        <v>32615203.73</v>
      </c>
      <c r="H342" s="32"/>
      <c r="I342" s="32"/>
      <c r="J342" s="32"/>
      <c r="K342" s="33"/>
      <c r="L342" s="33"/>
      <c r="M342" s="5"/>
      <c r="N342" s="5"/>
      <c r="O342" s="5"/>
      <c r="P342" s="5"/>
      <c r="Q342" s="5"/>
      <c r="R342" s="5"/>
      <c r="S342" s="5"/>
      <c r="T342" s="5"/>
      <c r="U342" s="5"/>
      <c r="V342" s="5"/>
      <c r="W342" s="5"/>
      <c r="X342" s="5"/>
      <c r="Y342" s="5"/>
      <c r="Z342" s="5"/>
      <c r="AA342" s="5"/>
      <c r="AB342" s="5"/>
      <c r="AC342" s="5"/>
    </row>
    <row r="343" spans="1:29" s="5" customFormat="1" ht="21" customHeight="1">
      <c r="A343" s="33" t="s">
        <v>49</v>
      </c>
      <c r="B343" s="44" t="s">
        <v>189</v>
      </c>
      <c r="C343" s="33">
        <v>505</v>
      </c>
      <c r="D343" s="33" t="s">
        <v>428</v>
      </c>
      <c r="E343" s="69" t="s">
        <v>38</v>
      </c>
      <c r="F343" s="47">
        <f>SUM(F344:F345)</f>
        <v>31277699.129999999</v>
      </c>
      <c r="G343" s="47">
        <f t="shared" ref="G343" si="74">SUM(G344:G345)</f>
        <v>31277699.129999999</v>
      </c>
      <c r="H343" s="32" t="s">
        <v>190</v>
      </c>
      <c r="I343" s="32" t="s">
        <v>85</v>
      </c>
      <c r="J343" s="32" t="s">
        <v>159</v>
      </c>
      <c r="K343" s="35">
        <v>7.0000000000000007E-2</v>
      </c>
      <c r="L343" s="35">
        <v>0</v>
      </c>
    </row>
    <row r="344" spans="1:29" s="5" customFormat="1" ht="70.5" customHeight="1">
      <c r="A344" s="33"/>
      <c r="B344" s="44"/>
      <c r="C344" s="33"/>
      <c r="D344" s="33"/>
      <c r="E344" s="45" t="s">
        <v>39</v>
      </c>
      <c r="F344" s="47">
        <v>31277699.129999999</v>
      </c>
      <c r="G344" s="47">
        <v>31277699.129999999</v>
      </c>
      <c r="H344" s="32"/>
      <c r="I344" s="32"/>
      <c r="J344" s="32"/>
      <c r="K344" s="35"/>
      <c r="L344" s="35"/>
    </row>
    <row r="345" spans="1:29" s="5" customFormat="1" ht="54" customHeight="1">
      <c r="A345" s="33"/>
      <c r="B345" s="44"/>
      <c r="C345" s="33"/>
      <c r="D345" s="33"/>
      <c r="E345" s="45" t="s">
        <v>40</v>
      </c>
      <c r="F345" s="47">
        <v>0</v>
      </c>
      <c r="G345" s="47">
        <v>0</v>
      </c>
      <c r="H345" s="32"/>
      <c r="I345" s="32"/>
      <c r="J345" s="32"/>
      <c r="K345" s="35"/>
      <c r="L345" s="35"/>
    </row>
    <row r="346" spans="1:29" s="5" customFormat="1" ht="19.5" customHeight="1">
      <c r="A346" s="33" t="s">
        <v>54</v>
      </c>
      <c r="B346" s="44" t="s">
        <v>202</v>
      </c>
      <c r="C346" s="33">
        <v>505</v>
      </c>
      <c r="D346" s="33" t="s">
        <v>429</v>
      </c>
      <c r="E346" s="69" t="s">
        <v>38</v>
      </c>
      <c r="F346" s="47">
        <f>SUM(F347:F348)</f>
        <v>28696447</v>
      </c>
      <c r="G346" s="47">
        <f t="shared" ref="G346" si="75">SUM(G347:G348)</f>
        <v>28696447</v>
      </c>
      <c r="H346" s="32" t="s">
        <v>191</v>
      </c>
      <c r="I346" s="32" t="s">
        <v>5</v>
      </c>
      <c r="J346" s="32" t="s">
        <v>159</v>
      </c>
      <c r="K346" s="34">
        <v>3.24</v>
      </c>
      <c r="L346" s="34">
        <v>3.24</v>
      </c>
    </row>
    <row r="347" spans="1:29" s="5" customFormat="1" ht="69.75" customHeight="1">
      <c r="A347" s="33"/>
      <c r="B347" s="44"/>
      <c r="C347" s="33"/>
      <c r="D347" s="33"/>
      <c r="E347" s="45" t="s">
        <v>39</v>
      </c>
      <c r="F347" s="47">
        <v>0</v>
      </c>
      <c r="G347" s="47">
        <v>0</v>
      </c>
      <c r="H347" s="32"/>
      <c r="I347" s="32"/>
      <c r="J347" s="32"/>
      <c r="K347" s="34"/>
      <c r="L347" s="34"/>
    </row>
    <row r="348" spans="1:29" s="5" customFormat="1" ht="54" customHeight="1">
      <c r="A348" s="33"/>
      <c r="B348" s="44"/>
      <c r="C348" s="33"/>
      <c r="D348" s="33"/>
      <c r="E348" s="45" t="s">
        <v>40</v>
      </c>
      <c r="F348" s="47">
        <v>28696447</v>
      </c>
      <c r="G348" s="47">
        <v>28696447</v>
      </c>
      <c r="H348" s="32"/>
      <c r="I348" s="32"/>
      <c r="J348" s="32"/>
      <c r="K348" s="34"/>
      <c r="L348" s="34"/>
    </row>
    <row r="349" spans="1:29" s="5" customFormat="1" ht="21" customHeight="1">
      <c r="A349" s="33" t="s">
        <v>55</v>
      </c>
      <c r="B349" s="44" t="s">
        <v>203</v>
      </c>
      <c r="C349" s="33">
        <v>505</v>
      </c>
      <c r="D349" s="33" t="s">
        <v>430</v>
      </c>
      <c r="E349" s="69" t="s">
        <v>38</v>
      </c>
      <c r="F349" s="47">
        <f>SUM(F350:F351)</f>
        <v>4269804.51</v>
      </c>
      <c r="G349" s="47">
        <f t="shared" ref="G349" si="76">SUM(G350:G351)</f>
        <v>4269804.51</v>
      </c>
      <c r="H349" s="32" t="s">
        <v>192</v>
      </c>
      <c r="I349" s="32" t="s">
        <v>85</v>
      </c>
      <c r="J349" s="32" t="s">
        <v>159</v>
      </c>
      <c r="K349" s="33">
        <v>35</v>
      </c>
      <c r="L349" s="33">
        <v>33</v>
      </c>
    </row>
    <row r="350" spans="1:29" s="5" customFormat="1" ht="71.25" customHeight="1">
      <c r="A350" s="33"/>
      <c r="B350" s="44"/>
      <c r="C350" s="33"/>
      <c r="D350" s="33"/>
      <c r="E350" s="45" t="s">
        <v>39</v>
      </c>
      <c r="F350" s="47">
        <v>4269804.51</v>
      </c>
      <c r="G350" s="47">
        <v>4269804.51</v>
      </c>
      <c r="H350" s="32"/>
      <c r="I350" s="32"/>
      <c r="J350" s="32"/>
      <c r="K350" s="33"/>
      <c r="L350" s="33"/>
    </row>
    <row r="351" spans="1:29" s="5" customFormat="1" ht="57.75" customHeight="1">
      <c r="A351" s="33"/>
      <c r="B351" s="44"/>
      <c r="C351" s="33"/>
      <c r="D351" s="33"/>
      <c r="E351" s="45" t="s">
        <v>40</v>
      </c>
      <c r="F351" s="47">
        <v>0</v>
      </c>
      <c r="G351" s="47">
        <v>0</v>
      </c>
      <c r="H351" s="32"/>
      <c r="I351" s="32"/>
      <c r="J351" s="32"/>
      <c r="K351" s="33"/>
      <c r="L351" s="33"/>
    </row>
    <row r="352" spans="1:29" s="5" customFormat="1" ht="27" customHeight="1">
      <c r="A352" s="33" t="s">
        <v>56</v>
      </c>
      <c r="B352" s="44" t="s">
        <v>204</v>
      </c>
      <c r="C352" s="33">
        <v>505</v>
      </c>
      <c r="D352" s="33" t="s">
        <v>431</v>
      </c>
      <c r="E352" s="69" t="s">
        <v>38</v>
      </c>
      <c r="F352" s="47">
        <f>SUM(F353:F354)</f>
        <v>1067013.48</v>
      </c>
      <c r="G352" s="47">
        <f t="shared" ref="G352" si="77">SUM(G353:G354)</f>
        <v>1067013.48</v>
      </c>
      <c r="H352" s="32"/>
      <c r="I352" s="32"/>
      <c r="J352" s="32"/>
      <c r="K352" s="33"/>
      <c r="L352" s="33"/>
    </row>
    <row r="353" spans="1:29" s="5" customFormat="1" ht="80.25" customHeight="1">
      <c r="A353" s="33"/>
      <c r="B353" s="44"/>
      <c r="C353" s="33"/>
      <c r="D353" s="33"/>
      <c r="E353" s="45" t="s">
        <v>39</v>
      </c>
      <c r="F353" s="47">
        <v>1067013.48</v>
      </c>
      <c r="G353" s="47">
        <v>1067013.48</v>
      </c>
      <c r="H353" s="32"/>
      <c r="I353" s="32"/>
      <c r="J353" s="32"/>
      <c r="K353" s="33"/>
      <c r="L353" s="33"/>
    </row>
    <row r="354" spans="1:29" s="5" customFormat="1" ht="214.5" customHeight="1">
      <c r="A354" s="33"/>
      <c r="B354" s="44"/>
      <c r="C354" s="33"/>
      <c r="D354" s="33"/>
      <c r="E354" s="45" t="s">
        <v>40</v>
      </c>
      <c r="F354" s="47">
        <v>0</v>
      </c>
      <c r="G354" s="47">
        <v>0</v>
      </c>
      <c r="H354" s="32"/>
      <c r="I354" s="32"/>
      <c r="J354" s="32"/>
      <c r="K354" s="33"/>
      <c r="L354" s="33"/>
    </row>
    <row r="355" spans="1:29" s="5" customFormat="1" ht="18" customHeight="1">
      <c r="A355" s="33" t="s">
        <v>124</v>
      </c>
      <c r="B355" s="44" t="s">
        <v>216</v>
      </c>
      <c r="C355" s="33">
        <v>505</v>
      </c>
      <c r="D355" s="33" t="s">
        <v>432</v>
      </c>
      <c r="E355" s="69" t="s">
        <v>38</v>
      </c>
      <c r="F355" s="47">
        <f>SUM(F356:F357)</f>
        <v>361579.38</v>
      </c>
      <c r="G355" s="47">
        <f t="shared" ref="G355" si="78">SUM(G356:G357)</f>
        <v>361579.38</v>
      </c>
      <c r="H355" s="32" t="s">
        <v>194</v>
      </c>
      <c r="I355" s="32" t="s">
        <v>5</v>
      </c>
      <c r="J355" s="32" t="s">
        <v>159</v>
      </c>
      <c r="K355" s="33">
        <v>8</v>
      </c>
      <c r="L355" s="33">
        <v>8</v>
      </c>
    </row>
    <row r="356" spans="1:29" s="5" customFormat="1" ht="66" customHeight="1">
      <c r="A356" s="33"/>
      <c r="B356" s="44"/>
      <c r="C356" s="33"/>
      <c r="D356" s="33"/>
      <c r="E356" s="45" t="s">
        <v>39</v>
      </c>
      <c r="F356" s="47">
        <v>0</v>
      </c>
      <c r="G356" s="47">
        <v>0</v>
      </c>
      <c r="H356" s="32"/>
      <c r="I356" s="32"/>
      <c r="J356" s="32"/>
      <c r="K356" s="33"/>
      <c r="L356" s="33"/>
    </row>
    <row r="357" spans="1:29" s="5" customFormat="1" ht="59.25" customHeight="1">
      <c r="A357" s="33"/>
      <c r="B357" s="44"/>
      <c r="C357" s="33"/>
      <c r="D357" s="33"/>
      <c r="E357" s="45" t="s">
        <v>40</v>
      </c>
      <c r="F357" s="47">
        <v>361579.38</v>
      </c>
      <c r="G357" s="47">
        <v>361579.38</v>
      </c>
      <c r="H357" s="32"/>
      <c r="I357" s="32"/>
      <c r="J357" s="32"/>
      <c r="K357" s="33"/>
      <c r="L357" s="33"/>
    </row>
    <row r="358" spans="1:29" s="5" customFormat="1" ht="36" customHeight="1">
      <c r="A358" s="33" t="s">
        <v>193</v>
      </c>
      <c r="B358" s="44" t="s">
        <v>205</v>
      </c>
      <c r="C358" s="33">
        <v>505</v>
      </c>
      <c r="D358" s="33" t="s">
        <v>433</v>
      </c>
      <c r="E358" s="41" t="s">
        <v>38</v>
      </c>
      <c r="F358" s="47">
        <f>SUM(F359:F360)</f>
        <v>98935.49</v>
      </c>
      <c r="G358" s="47">
        <f t="shared" ref="G358" si="79">SUM(G359:G360)</f>
        <v>98935.49</v>
      </c>
      <c r="H358" s="32" t="s">
        <v>206</v>
      </c>
      <c r="I358" s="32" t="s">
        <v>85</v>
      </c>
      <c r="J358" s="32" t="s">
        <v>159</v>
      </c>
      <c r="K358" s="33">
        <v>100</v>
      </c>
      <c r="L358" s="33">
        <v>100</v>
      </c>
    </row>
    <row r="359" spans="1:29" s="5" customFormat="1" ht="66" customHeight="1">
      <c r="A359" s="33"/>
      <c r="B359" s="44"/>
      <c r="C359" s="33"/>
      <c r="D359" s="33"/>
      <c r="E359" s="41" t="s">
        <v>39</v>
      </c>
      <c r="F359" s="47">
        <v>98935.49</v>
      </c>
      <c r="G359" s="47">
        <v>98935.49</v>
      </c>
      <c r="H359" s="32"/>
      <c r="I359" s="32"/>
      <c r="J359" s="32"/>
      <c r="K359" s="33"/>
      <c r="L359" s="33"/>
    </row>
    <row r="360" spans="1:29" s="5" customFormat="1" ht="59.25" customHeight="1">
      <c r="A360" s="33"/>
      <c r="B360" s="44"/>
      <c r="C360" s="33"/>
      <c r="D360" s="33"/>
      <c r="E360" s="41" t="s">
        <v>40</v>
      </c>
      <c r="F360" s="47">
        <v>0</v>
      </c>
      <c r="G360" s="47">
        <v>0</v>
      </c>
      <c r="H360" s="32"/>
      <c r="I360" s="32"/>
      <c r="J360" s="32"/>
      <c r="K360" s="33"/>
      <c r="L360" s="33"/>
    </row>
    <row r="361" spans="1:29" s="5" customFormat="1" ht="32.25" customHeight="1">
      <c r="A361" s="33" t="s">
        <v>334</v>
      </c>
      <c r="B361" s="44" t="s">
        <v>335</v>
      </c>
      <c r="C361" s="33">
        <v>505</v>
      </c>
      <c r="D361" s="32" t="s">
        <v>434</v>
      </c>
      <c r="E361" s="41" t="s">
        <v>38</v>
      </c>
      <c r="F361" s="47">
        <f>SUM(F362:F363)</f>
        <v>3593108.43</v>
      </c>
      <c r="G361" s="47">
        <f t="shared" ref="G361" si="80">SUM(G362:G363)</f>
        <v>3593108.43</v>
      </c>
      <c r="H361" s="32" t="s">
        <v>336</v>
      </c>
      <c r="I361" s="32" t="s">
        <v>5</v>
      </c>
      <c r="J361" s="32" t="s">
        <v>159</v>
      </c>
      <c r="K361" s="33">
        <v>7</v>
      </c>
      <c r="L361" s="33">
        <v>7</v>
      </c>
    </row>
    <row r="362" spans="1:29" s="5" customFormat="1" ht="68.25" customHeight="1">
      <c r="A362" s="33"/>
      <c r="B362" s="44"/>
      <c r="C362" s="33"/>
      <c r="D362" s="33"/>
      <c r="E362" s="41" t="s">
        <v>39</v>
      </c>
      <c r="F362" s="47">
        <v>35931.08</v>
      </c>
      <c r="G362" s="47">
        <v>35931.08</v>
      </c>
      <c r="H362" s="32"/>
      <c r="I362" s="32"/>
      <c r="J362" s="32"/>
      <c r="K362" s="33"/>
      <c r="L362" s="33"/>
    </row>
    <row r="363" spans="1:29" s="5" customFormat="1" ht="51.75" customHeight="1">
      <c r="A363" s="33"/>
      <c r="B363" s="44"/>
      <c r="C363" s="33"/>
      <c r="D363" s="33"/>
      <c r="E363" s="41" t="s">
        <v>40</v>
      </c>
      <c r="F363" s="47">
        <v>3557177.35</v>
      </c>
      <c r="G363" s="47">
        <v>3557177.35</v>
      </c>
      <c r="H363" s="32"/>
      <c r="I363" s="32"/>
      <c r="J363" s="32"/>
      <c r="K363" s="33"/>
      <c r="L363" s="33"/>
    </row>
    <row r="364" spans="1:29" s="5" customFormat="1" ht="35.25" customHeight="1">
      <c r="A364" s="33" t="s">
        <v>337</v>
      </c>
      <c r="B364" s="44" t="s">
        <v>338</v>
      </c>
      <c r="C364" s="33">
        <v>505</v>
      </c>
      <c r="D364" s="33" t="s">
        <v>435</v>
      </c>
      <c r="E364" s="41" t="s">
        <v>38</v>
      </c>
      <c r="F364" s="47">
        <f>SUM(F365:F366)</f>
        <v>165427.44</v>
      </c>
      <c r="G364" s="47">
        <f t="shared" ref="G364" si="81">SUM(G365:G366)</f>
        <v>165427.44</v>
      </c>
      <c r="H364" s="32" t="s">
        <v>339</v>
      </c>
      <c r="I364" s="32" t="s">
        <v>5</v>
      </c>
      <c r="J364" s="32" t="s">
        <v>159</v>
      </c>
      <c r="K364" s="33">
        <v>11</v>
      </c>
      <c r="L364" s="33">
        <v>11</v>
      </c>
    </row>
    <row r="365" spans="1:29" s="5" customFormat="1" ht="68.25" customHeight="1">
      <c r="A365" s="33"/>
      <c r="B365" s="44"/>
      <c r="C365" s="33"/>
      <c r="D365" s="33"/>
      <c r="E365" s="41" t="s">
        <v>39</v>
      </c>
      <c r="F365" s="47">
        <v>165427.44</v>
      </c>
      <c r="G365" s="47">
        <v>165427.44</v>
      </c>
      <c r="H365" s="32"/>
      <c r="I365" s="32"/>
      <c r="J365" s="32"/>
      <c r="K365" s="33"/>
      <c r="L365" s="33"/>
    </row>
    <row r="366" spans="1:29" s="5" customFormat="1" ht="77.25" customHeight="1">
      <c r="A366" s="33"/>
      <c r="B366" s="44"/>
      <c r="C366" s="33"/>
      <c r="D366" s="33"/>
      <c r="E366" s="41" t="s">
        <v>40</v>
      </c>
      <c r="F366" s="47">
        <v>0</v>
      </c>
      <c r="G366" s="47">
        <v>0</v>
      </c>
      <c r="H366" s="32"/>
      <c r="I366" s="32"/>
      <c r="J366" s="32"/>
      <c r="K366" s="33"/>
      <c r="L366" s="33"/>
    </row>
    <row r="367" spans="1:29" s="14" customFormat="1" ht="40.5" customHeight="1">
      <c r="A367" s="33" t="s">
        <v>358</v>
      </c>
      <c r="B367" s="44" t="s">
        <v>359</v>
      </c>
      <c r="C367" s="33">
        <v>505</v>
      </c>
      <c r="D367" s="33" t="s">
        <v>436</v>
      </c>
      <c r="E367" s="41" t="s">
        <v>38</v>
      </c>
      <c r="F367" s="47">
        <f>SUM(F368:F369)</f>
        <v>1020000</v>
      </c>
      <c r="G367" s="47">
        <f t="shared" ref="G367" si="82">SUM(G368:G369)</f>
        <v>1020000</v>
      </c>
      <c r="H367" s="32" t="s">
        <v>360</v>
      </c>
      <c r="I367" s="32" t="s">
        <v>61</v>
      </c>
      <c r="J367" s="32" t="s">
        <v>159</v>
      </c>
      <c r="K367" s="33">
        <v>120</v>
      </c>
      <c r="L367" s="33">
        <v>120</v>
      </c>
      <c r="M367" s="5"/>
      <c r="N367" s="5"/>
      <c r="O367" s="5"/>
      <c r="P367" s="5"/>
      <c r="Q367" s="5"/>
      <c r="R367" s="5"/>
      <c r="S367" s="5"/>
      <c r="T367" s="5"/>
      <c r="U367" s="5"/>
      <c r="V367" s="5"/>
      <c r="W367" s="5"/>
      <c r="X367" s="5"/>
      <c r="Y367" s="5"/>
      <c r="Z367" s="5"/>
      <c r="AA367" s="5"/>
      <c r="AB367" s="5"/>
      <c r="AC367" s="5"/>
    </row>
    <row r="368" spans="1:29" s="14" customFormat="1" ht="99.75" customHeight="1">
      <c r="A368" s="33"/>
      <c r="B368" s="44"/>
      <c r="C368" s="33"/>
      <c r="D368" s="33"/>
      <c r="E368" s="41" t="s">
        <v>39</v>
      </c>
      <c r="F368" s="47">
        <v>1020000</v>
      </c>
      <c r="G368" s="47">
        <v>1020000</v>
      </c>
      <c r="H368" s="32"/>
      <c r="I368" s="32"/>
      <c r="J368" s="32"/>
      <c r="K368" s="33"/>
      <c r="L368" s="33"/>
      <c r="M368" s="5"/>
      <c r="N368" s="5"/>
      <c r="O368" s="5"/>
      <c r="P368" s="5"/>
      <c r="Q368" s="5"/>
      <c r="R368" s="5"/>
      <c r="S368" s="5"/>
      <c r="T368" s="5"/>
      <c r="U368" s="5"/>
      <c r="V368" s="5"/>
      <c r="W368" s="5"/>
      <c r="X368" s="5"/>
      <c r="Y368" s="5"/>
      <c r="Z368" s="5"/>
      <c r="AA368" s="5"/>
      <c r="AB368" s="5"/>
      <c r="AC368" s="5"/>
    </row>
    <row r="369" spans="1:29" s="14" customFormat="1" ht="77.25" customHeight="1">
      <c r="A369" s="33"/>
      <c r="B369" s="44"/>
      <c r="C369" s="33"/>
      <c r="D369" s="33"/>
      <c r="E369" s="41" t="s">
        <v>40</v>
      </c>
      <c r="F369" s="47">
        <v>0</v>
      </c>
      <c r="G369" s="47">
        <v>0</v>
      </c>
      <c r="H369" s="32"/>
      <c r="I369" s="32"/>
      <c r="J369" s="32"/>
      <c r="K369" s="33"/>
      <c r="L369" s="33"/>
      <c r="M369" s="5"/>
      <c r="N369" s="5"/>
      <c r="O369" s="5"/>
      <c r="P369" s="5"/>
      <c r="Q369" s="5"/>
      <c r="R369" s="5"/>
      <c r="S369" s="5"/>
      <c r="T369" s="5"/>
      <c r="U369" s="5"/>
      <c r="V369" s="5"/>
      <c r="W369" s="5"/>
      <c r="X369" s="5"/>
      <c r="Y369" s="5"/>
      <c r="Z369" s="5"/>
      <c r="AA369" s="5"/>
      <c r="AB369" s="5"/>
      <c r="AC369" s="5"/>
    </row>
    <row r="370" spans="1:29" s="5" customFormat="1" ht="18.75" customHeight="1">
      <c r="A370" s="33" t="s">
        <v>70</v>
      </c>
      <c r="B370" s="44" t="s">
        <v>199</v>
      </c>
      <c r="C370" s="44"/>
      <c r="D370" s="44"/>
      <c r="E370" s="69" t="s">
        <v>38</v>
      </c>
      <c r="F370" s="47">
        <f t="shared" ref="F370:G372" si="83">F373</f>
        <v>0</v>
      </c>
      <c r="G370" s="47">
        <f t="shared" si="83"/>
        <v>0</v>
      </c>
      <c r="H370" s="32" t="s">
        <v>109</v>
      </c>
      <c r="I370" s="32" t="s">
        <v>109</v>
      </c>
      <c r="J370" s="32" t="s">
        <v>109</v>
      </c>
      <c r="K370" s="33" t="s">
        <v>109</v>
      </c>
      <c r="L370" s="33" t="s">
        <v>109</v>
      </c>
    </row>
    <row r="371" spans="1:29" s="5" customFormat="1" ht="70.5" customHeight="1">
      <c r="A371" s="33"/>
      <c r="B371" s="44"/>
      <c r="C371" s="44"/>
      <c r="D371" s="44"/>
      <c r="E371" s="45" t="s">
        <v>39</v>
      </c>
      <c r="F371" s="47">
        <f t="shared" si="83"/>
        <v>0</v>
      </c>
      <c r="G371" s="47">
        <f t="shared" si="83"/>
        <v>0</v>
      </c>
      <c r="H371" s="32"/>
      <c r="I371" s="32"/>
      <c r="J371" s="32"/>
      <c r="K371" s="33"/>
      <c r="L371" s="33"/>
    </row>
    <row r="372" spans="1:29" s="5" customFormat="1" ht="59.25" customHeight="1">
      <c r="A372" s="33"/>
      <c r="B372" s="44"/>
      <c r="C372" s="44"/>
      <c r="D372" s="44"/>
      <c r="E372" s="45" t="s">
        <v>40</v>
      </c>
      <c r="F372" s="47">
        <f t="shared" si="83"/>
        <v>0</v>
      </c>
      <c r="G372" s="47">
        <f t="shared" si="83"/>
        <v>0</v>
      </c>
      <c r="H372" s="32"/>
      <c r="I372" s="32"/>
      <c r="J372" s="32"/>
      <c r="K372" s="33"/>
      <c r="L372" s="33"/>
    </row>
    <row r="373" spans="1:29" s="5" customFormat="1" ht="18.75" customHeight="1">
      <c r="A373" s="33" t="s">
        <v>57</v>
      </c>
      <c r="B373" s="44" t="s">
        <v>195</v>
      </c>
      <c r="C373" s="33" t="s">
        <v>109</v>
      </c>
      <c r="D373" s="33" t="s">
        <v>109</v>
      </c>
      <c r="E373" s="69" t="s">
        <v>38</v>
      </c>
      <c r="F373" s="47">
        <f>F376+F379</f>
        <v>0</v>
      </c>
      <c r="G373" s="47">
        <f>G376+G379</f>
        <v>0</v>
      </c>
      <c r="H373" s="32" t="s">
        <v>109</v>
      </c>
      <c r="I373" s="32" t="s">
        <v>109</v>
      </c>
      <c r="J373" s="32" t="s">
        <v>109</v>
      </c>
      <c r="K373" s="33" t="s">
        <v>109</v>
      </c>
      <c r="L373" s="33" t="s">
        <v>109</v>
      </c>
    </row>
    <row r="374" spans="1:29" s="5" customFormat="1" ht="69" customHeight="1">
      <c r="A374" s="33"/>
      <c r="B374" s="44"/>
      <c r="C374" s="33"/>
      <c r="D374" s="33"/>
      <c r="E374" s="45" t="s">
        <v>39</v>
      </c>
      <c r="F374" s="47">
        <f t="shared" ref="F374:G375" si="84">F377+F380</f>
        <v>0</v>
      </c>
      <c r="G374" s="47">
        <f t="shared" si="84"/>
        <v>0</v>
      </c>
      <c r="H374" s="32"/>
      <c r="I374" s="32"/>
      <c r="J374" s="32"/>
      <c r="K374" s="33"/>
      <c r="L374" s="33"/>
    </row>
    <row r="375" spans="1:29" s="5" customFormat="1" ht="59.25" customHeight="1">
      <c r="A375" s="33"/>
      <c r="B375" s="44"/>
      <c r="C375" s="33"/>
      <c r="D375" s="33"/>
      <c r="E375" s="45" t="s">
        <v>40</v>
      </c>
      <c r="F375" s="47">
        <f t="shared" si="84"/>
        <v>0</v>
      </c>
      <c r="G375" s="47">
        <f t="shared" si="84"/>
        <v>0</v>
      </c>
      <c r="H375" s="32"/>
      <c r="I375" s="32"/>
      <c r="J375" s="32"/>
      <c r="K375" s="33"/>
      <c r="L375" s="33"/>
    </row>
    <row r="376" spans="1:29" s="5" customFormat="1" ht="21.75" customHeight="1">
      <c r="A376" s="33" t="s">
        <v>58</v>
      </c>
      <c r="B376" s="44" t="s">
        <v>196</v>
      </c>
      <c r="C376" s="33" t="s">
        <v>109</v>
      </c>
      <c r="D376" s="33" t="s">
        <v>109</v>
      </c>
      <c r="E376" s="69" t="s">
        <v>38</v>
      </c>
      <c r="F376" s="47">
        <f>SUM(F377:F378)</f>
        <v>0</v>
      </c>
      <c r="G376" s="47">
        <f t="shared" ref="G376" si="85">SUM(G377:G378)</f>
        <v>0</v>
      </c>
      <c r="H376" s="32" t="s">
        <v>198</v>
      </c>
      <c r="I376" s="32" t="s">
        <v>5</v>
      </c>
      <c r="J376" s="32" t="s">
        <v>159</v>
      </c>
      <c r="K376" s="33">
        <v>1</v>
      </c>
      <c r="L376" s="33">
        <v>1</v>
      </c>
    </row>
    <row r="377" spans="1:29" s="5" customFormat="1" ht="70.5" customHeight="1">
      <c r="A377" s="33"/>
      <c r="B377" s="44"/>
      <c r="C377" s="33"/>
      <c r="D377" s="33"/>
      <c r="E377" s="45" t="s">
        <v>39</v>
      </c>
      <c r="F377" s="47">
        <v>0</v>
      </c>
      <c r="G377" s="47">
        <v>0</v>
      </c>
      <c r="H377" s="32"/>
      <c r="I377" s="32"/>
      <c r="J377" s="32"/>
      <c r="K377" s="33"/>
      <c r="L377" s="33"/>
    </row>
    <row r="378" spans="1:29" s="5" customFormat="1" ht="59.25" customHeight="1">
      <c r="A378" s="33"/>
      <c r="B378" s="44"/>
      <c r="C378" s="33"/>
      <c r="D378" s="33"/>
      <c r="E378" s="45" t="s">
        <v>40</v>
      </c>
      <c r="F378" s="47">
        <v>0</v>
      </c>
      <c r="G378" s="47">
        <v>0</v>
      </c>
      <c r="H378" s="32"/>
      <c r="I378" s="32"/>
      <c r="J378" s="32"/>
      <c r="K378" s="33"/>
      <c r="L378" s="33"/>
    </row>
    <row r="379" spans="1:29" s="5" customFormat="1" ht="18.75" customHeight="1">
      <c r="A379" s="33" t="s">
        <v>59</v>
      </c>
      <c r="B379" s="44" t="s">
        <v>197</v>
      </c>
      <c r="C379" s="33" t="s">
        <v>109</v>
      </c>
      <c r="D379" s="33" t="s">
        <v>109</v>
      </c>
      <c r="E379" s="69" t="s">
        <v>38</v>
      </c>
      <c r="F379" s="47">
        <f>SUM(F380:F381)</f>
        <v>0</v>
      </c>
      <c r="G379" s="47">
        <f t="shared" ref="G379" si="86">SUM(G380:G381)</f>
        <v>0</v>
      </c>
      <c r="H379" s="32" t="s">
        <v>373</v>
      </c>
      <c r="I379" s="32" t="s">
        <v>85</v>
      </c>
      <c r="J379" s="32" t="s">
        <v>159</v>
      </c>
      <c r="K379" s="33">
        <v>90</v>
      </c>
      <c r="L379" s="33">
        <v>102.9</v>
      </c>
    </row>
    <row r="380" spans="1:29" s="5" customFormat="1" ht="71.25" customHeight="1">
      <c r="A380" s="33"/>
      <c r="B380" s="44"/>
      <c r="C380" s="33"/>
      <c r="D380" s="33"/>
      <c r="E380" s="45" t="s">
        <v>39</v>
      </c>
      <c r="F380" s="47">
        <v>0</v>
      </c>
      <c r="G380" s="47">
        <v>0</v>
      </c>
      <c r="H380" s="32"/>
      <c r="I380" s="32"/>
      <c r="J380" s="32"/>
      <c r="K380" s="33"/>
      <c r="L380" s="33"/>
    </row>
    <row r="381" spans="1:29" s="5" customFormat="1" ht="54" customHeight="1">
      <c r="A381" s="33"/>
      <c r="B381" s="44"/>
      <c r="C381" s="33"/>
      <c r="D381" s="33"/>
      <c r="E381" s="45" t="s">
        <v>40</v>
      </c>
      <c r="F381" s="47">
        <v>0</v>
      </c>
      <c r="G381" s="47">
        <v>0</v>
      </c>
      <c r="H381" s="32"/>
      <c r="I381" s="32"/>
      <c r="J381" s="32"/>
      <c r="K381" s="33"/>
      <c r="L381" s="33"/>
    </row>
    <row r="382" spans="1:29" s="5" customFormat="1" ht="35.25" customHeight="1">
      <c r="A382" s="71" t="s">
        <v>13</v>
      </c>
      <c r="B382" s="71"/>
      <c r="C382" s="37" t="s">
        <v>109</v>
      </c>
      <c r="D382" s="37" t="s">
        <v>109</v>
      </c>
      <c r="E382" s="24" t="s">
        <v>38</v>
      </c>
      <c r="F382" s="73">
        <f>F319+F337+F370</f>
        <v>77615018.409999996</v>
      </c>
      <c r="G382" s="73">
        <f>G319+G337+G370</f>
        <v>77615018.409999996</v>
      </c>
      <c r="H382" s="37" t="s">
        <v>36</v>
      </c>
      <c r="I382" s="37" t="s">
        <v>36</v>
      </c>
      <c r="J382" s="37" t="s">
        <v>109</v>
      </c>
      <c r="K382" s="37" t="s">
        <v>109</v>
      </c>
      <c r="L382" s="37" t="s">
        <v>109</v>
      </c>
    </row>
    <row r="383" spans="1:29" s="5" customFormat="1" ht="80.25" customHeight="1">
      <c r="A383" s="71"/>
      <c r="B383" s="71"/>
      <c r="C383" s="37"/>
      <c r="D383" s="37"/>
      <c r="E383" s="24" t="s">
        <v>39</v>
      </c>
      <c r="F383" s="73">
        <f t="shared" ref="F383:G384" si="87">F320+F338+F371</f>
        <v>44905484.779999994</v>
      </c>
      <c r="G383" s="73">
        <f t="shared" si="87"/>
        <v>44905484.779999994</v>
      </c>
      <c r="H383" s="37"/>
      <c r="I383" s="37"/>
      <c r="J383" s="37"/>
      <c r="K383" s="37"/>
      <c r="L383" s="37"/>
    </row>
    <row r="384" spans="1:29" s="5" customFormat="1" ht="51.75" customHeight="1">
      <c r="A384" s="71"/>
      <c r="B384" s="71"/>
      <c r="C384" s="37"/>
      <c r="D384" s="37"/>
      <c r="E384" s="24" t="s">
        <v>40</v>
      </c>
      <c r="F384" s="73">
        <f t="shared" si="87"/>
        <v>32709533.629999999</v>
      </c>
      <c r="G384" s="73">
        <f t="shared" si="87"/>
        <v>32709533.629999999</v>
      </c>
      <c r="H384" s="37"/>
      <c r="I384" s="37"/>
      <c r="J384" s="37"/>
      <c r="K384" s="37"/>
      <c r="L384" s="37"/>
    </row>
    <row r="385" spans="1:29" s="5" customFormat="1" ht="35.25" customHeight="1">
      <c r="A385" s="25" t="s">
        <v>14</v>
      </c>
      <c r="B385" s="25"/>
      <c r="C385" s="25"/>
      <c r="D385" s="25"/>
      <c r="E385" s="25"/>
      <c r="F385" s="25"/>
      <c r="G385" s="25"/>
      <c r="H385" s="25"/>
      <c r="I385" s="25"/>
      <c r="J385" s="25"/>
      <c r="K385" s="25"/>
      <c r="L385" s="25"/>
    </row>
    <row r="386" spans="1:29" s="5" customFormat="1" ht="12.75" customHeight="1">
      <c r="A386" s="25" t="s">
        <v>11</v>
      </c>
      <c r="B386" s="25"/>
      <c r="C386" s="25"/>
      <c r="D386" s="25"/>
      <c r="E386" s="25"/>
      <c r="F386" s="25"/>
      <c r="G386" s="25"/>
      <c r="H386" s="25"/>
      <c r="I386" s="25"/>
      <c r="J386" s="25"/>
      <c r="K386" s="25"/>
      <c r="L386" s="25"/>
    </row>
    <row r="387" spans="1:29" s="5" customFormat="1" ht="12.75" customHeight="1">
      <c r="A387" s="25"/>
      <c r="B387" s="25"/>
      <c r="C387" s="25"/>
      <c r="D387" s="25"/>
      <c r="E387" s="25"/>
      <c r="F387" s="25"/>
      <c r="G387" s="25"/>
      <c r="H387" s="25"/>
      <c r="I387" s="25"/>
      <c r="J387" s="25"/>
      <c r="K387" s="25"/>
      <c r="L387" s="25"/>
    </row>
    <row r="388" spans="1:29" s="5" customFormat="1" ht="9.75" customHeight="1">
      <c r="A388" s="25"/>
      <c r="B388" s="25"/>
      <c r="C388" s="25"/>
      <c r="D388" s="25"/>
      <c r="E388" s="25"/>
      <c r="F388" s="25"/>
      <c r="G388" s="25"/>
      <c r="H388" s="25"/>
      <c r="I388" s="25"/>
      <c r="J388" s="25"/>
      <c r="K388" s="25"/>
      <c r="L388" s="25"/>
    </row>
    <row r="389" spans="1:29" s="9" customFormat="1" ht="34.5" customHeight="1">
      <c r="A389" s="32" t="s">
        <v>37</v>
      </c>
      <c r="B389" s="25" t="s">
        <v>235</v>
      </c>
      <c r="C389" s="25"/>
      <c r="D389" s="25"/>
      <c r="E389" s="41" t="s">
        <v>38</v>
      </c>
      <c r="F389" s="42">
        <f t="shared" ref="F389:G392" si="88">F393</f>
        <v>28059438.93</v>
      </c>
      <c r="G389" s="42">
        <f t="shared" si="88"/>
        <v>27997085.460000001</v>
      </c>
      <c r="H389" s="33" t="s">
        <v>36</v>
      </c>
      <c r="I389" s="33" t="s">
        <v>36</v>
      </c>
      <c r="J389" s="33" t="s">
        <v>109</v>
      </c>
      <c r="K389" s="33" t="s">
        <v>109</v>
      </c>
      <c r="L389" s="33" t="s">
        <v>109</v>
      </c>
    </row>
    <row r="390" spans="1:29" s="9" customFormat="1" ht="68.25" customHeight="1">
      <c r="A390" s="32"/>
      <c r="B390" s="25"/>
      <c r="C390" s="25"/>
      <c r="D390" s="25"/>
      <c r="E390" s="41" t="s">
        <v>39</v>
      </c>
      <c r="F390" s="42">
        <f t="shared" si="88"/>
        <v>22543087.460000001</v>
      </c>
      <c r="G390" s="42">
        <f t="shared" si="88"/>
        <v>22484463.760000002</v>
      </c>
      <c r="H390" s="33"/>
      <c r="I390" s="33"/>
      <c r="J390" s="33"/>
      <c r="K390" s="33"/>
      <c r="L390" s="33"/>
    </row>
    <row r="391" spans="1:29" s="9" customFormat="1" ht="54" customHeight="1">
      <c r="A391" s="32"/>
      <c r="B391" s="25"/>
      <c r="C391" s="25"/>
      <c r="D391" s="25"/>
      <c r="E391" s="41" t="s">
        <v>40</v>
      </c>
      <c r="F391" s="42">
        <f t="shared" si="88"/>
        <v>4880753.62</v>
      </c>
      <c r="G391" s="42">
        <f t="shared" si="88"/>
        <v>4877416.96</v>
      </c>
      <c r="H391" s="33"/>
      <c r="I391" s="33"/>
      <c r="J391" s="33"/>
      <c r="K391" s="33"/>
      <c r="L391" s="33"/>
    </row>
    <row r="392" spans="1:29" s="9" customFormat="1" ht="54" customHeight="1">
      <c r="A392" s="32"/>
      <c r="B392" s="25"/>
      <c r="C392" s="25"/>
      <c r="D392" s="25"/>
      <c r="E392" s="41" t="s">
        <v>6</v>
      </c>
      <c r="F392" s="42">
        <f t="shared" si="88"/>
        <v>635597.85</v>
      </c>
      <c r="G392" s="42">
        <f t="shared" si="88"/>
        <v>635204.74</v>
      </c>
      <c r="H392" s="33"/>
      <c r="I392" s="33"/>
      <c r="J392" s="33"/>
      <c r="K392" s="33"/>
      <c r="L392" s="33"/>
    </row>
    <row r="393" spans="1:29" s="19" customFormat="1" ht="31.5" customHeight="1">
      <c r="A393" s="32" t="s">
        <v>41</v>
      </c>
      <c r="B393" s="25" t="s">
        <v>236</v>
      </c>
      <c r="C393" s="32" t="s">
        <v>109</v>
      </c>
      <c r="D393" s="32" t="s">
        <v>461</v>
      </c>
      <c r="E393" s="41" t="s">
        <v>38</v>
      </c>
      <c r="F393" s="42">
        <f>F397+F400+F403+F406+F409+F412+F415+F418+F421+F424+F427+F430+F433+F437+F440+F443+F446+F449+F452+F455+F458+F461+F464+F467+F471+F475+F479+F483</f>
        <v>28059438.93</v>
      </c>
      <c r="G393" s="42">
        <f>G397+G400+G403+G406+G409+G412+G415+G418+G421+G424+G427+G430+G433+G437+G440+G443+G446+G449+G452+G455+G458+G461+G464+G467+G471+G475+G479+G483</f>
        <v>27997085.460000001</v>
      </c>
      <c r="H393" s="33" t="s">
        <v>36</v>
      </c>
      <c r="I393" s="33" t="s">
        <v>36</v>
      </c>
      <c r="J393" s="33" t="s">
        <v>109</v>
      </c>
      <c r="K393" s="33" t="s">
        <v>109</v>
      </c>
      <c r="L393" s="33" t="s">
        <v>109</v>
      </c>
      <c r="M393" s="9"/>
      <c r="N393" s="9"/>
      <c r="O393" s="9"/>
      <c r="P393" s="9"/>
      <c r="Q393" s="9"/>
      <c r="R393" s="9"/>
      <c r="S393" s="9"/>
      <c r="T393" s="9"/>
      <c r="U393" s="9"/>
      <c r="V393" s="9"/>
      <c r="W393" s="9"/>
      <c r="X393" s="9"/>
      <c r="Y393" s="9"/>
      <c r="Z393" s="9"/>
      <c r="AA393" s="9"/>
      <c r="AB393" s="9"/>
      <c r="AC393" s="9"/>
    </row>
    <row r="394" spans="1:29" s="19" customFormat="1" ht="69.75" customHeight="1">
      <c r="A394" s="32"/>
      <c r="B394" s="25"/>
      <c r="C394" s="32"/>
      <c r="D394" s="32"/>
      <c r="E394" s="41" t="s">
        <v>39</v>
      </c>
      <c r="F394" s="42">
        <f t="shared" ref="F394:G395" si="89">F398+F401+F404+F407+F410+F413+F416+F419+F422+F425+F428+F431+F434+F438+F441+F444+F447+F450+F453+F456+F459+F462+F465+F468+F472+F476+F480+F484</f>
        <v>22543087.460000001</v>
      </c>
      <c r="G394" s="42">
        <f t="shared" si="89"/>
        <v>22484463.760000002</v>
      </c>
      <c r="H394" s="33"/>
      <c r="I394" s="33"/>
      <c r="J394" s="33"/>
      <c r="K394" s="33"/>
      <c r="L394" s="33"/>
      <c r="M394" s="9"/>
      <c r="N394" s="9"/>
      <c r="O394" s="9"/>
      <c r="P394" s="9"/>
      <c r="Q394" s="9"/>
      <c r="R394" s="9"/>
      <c r="S394" s="9"/>
      <c r="T394" s="9"/>
      <c r="U394" s="9"/>
      <c r="V394" s="9"/>
      <c r="W394" s="9"/>
      <c r="X394" s="9"/>
      <c r="Y394" s="9"/>
      <c r="Z394" s="9"/>
      <c r="AA394" s="9"/>
      <c r="AB394" s="9"/>
      <c r="AC394" s="9"/>
    </row>
    <row r="395" spans="1:29" s="19" customFormat="1" ht="47.25">
      <c r="A395" s="32"/>
      <c r="B395" s="25"/>
      <c r="C395" s="32"/>
      <c r="D395" s="32"/>
      <c r="E395" s="41" t="s">
        <v>40</v>
      </c>
      <c r="F395" s="42">
        <f t="shared" si="89"/>
        <v>4880753.62</v>
      </c>
      <c r="G395" s="42">
        <f t="shared" si="89"/>
        <v>4877416.96</v>
      </c>
      <c r="H395" s="33"/>
      <c r="I395" s="33"/>
      <c r="J395" s="33"/>
      <c r="K395" s="33"/>
      <c r="L395" s="33"/>
      <c r="M395" s="9"/>
      <c r="N395" s="9"/>
      <c r="O395" s="9"/>
      <c r="P395" s="9"/>
      <c r="Q395" s="9"/>
      <c r="R395" s="9"/>
      <c r="S395" s="9"/>
      <c r="T395" s="9"/>
      <c r="U395" s="9"/>
      <c r="V395" s="9"/>
      <c r="W395" s="9"/>
      <c r="X395" s="9"/>
      <c r="Y395" s="9"/>
      <c r="Z395" s="9"/>
      <c r="AA395" s="9"/>
      <c r="AB395" s="9"/>
      <c r="AC395" s="9"/>
    </row>
    <row r="396" spans="1:29" s="19" customFormat="1" ht="71.25" customHeight="1">
      <c r="A396" s="32"/>
      <c r="B396" s="25"/>
      <c r="C396" s="32"/>
      <c r="D396" s="32"/>
      <c r="E396" s="41" t="s">
        <v>6</v>
      </c>
      <c r="F396" s="42">
        <f>F436+F470+F474+F478+F482+F486</f>
        <v>635597.85</v>
      </c>
      <c r="G396" s="42">
        <f>G436+G470+G474+G478+G482+G486</f>
        <v>635204.74</v>
      </c>
      <c r="H396" s="33"/>
      <c r="I396" s="33"/>
      <c r="J396" s="33"/>
      <c r="K396" s="33"/>
      <c r="L396" s="33"/>
      <c r="M396" s="9"/>
      <c r="N396" s="9"/>
      <c r="O396" s="9"/>
      <c r="P396" s="9"/>
      <c r="Q396" s="9"/>
      <c r="R396" s="9"/>
      <c r="S396" s="9"/>
      <c r="T396" s="9"/>
      <c r="U396" s="9"/>
      <c r="V396" s="9"/>
      <c r="W396" s="9"/>
      <c r="X396" s="9"/>
      <c r="Y396" s="9"/>
      <c r="Z396" s="9"/>
      <c r="AA396" s="9"/>
      <c r="AB396" s="9"/>
      <c r="AC396" s="9"/>
    </row>
    <row r="397" spans="1:29" s="9" customFormat="1" ht="33.75" customHeight="1">
      <c r="A397" s="33" t="s">
        <v>42</v>
      </c>
      <c r="B397" s="59" t="s">
        <v>103</v>
      </c>
      <c r="C397" s="32">
        <v>502</v>
      </c>
      <c r="D397" s="32" t="s">
        <v>440</v>
      </c>
      <c r="E397" s="41" t="s">
        <v>38</v>
      </c>
      <c r="F397" s="42">
        <f>SUM(F398:F399)</f>
        <v>343436.64</v>
      </c>
      <c r="G397" s="42">
        <f t="shared" ref="G397" si="90">SUM(G398:G399)</f>
        <v>343436.64</v>
      </c>
      <c r="H397" s="44" t="s">
        <v>237</v>
      </c>
      <c r="I397" s="32" t="s">
        <v>61</v>
      </c>
      <c r="J397" s="74" t="s">
        <v>159</v>
      </c>
      <c r="K397" s="32">
        <v>324</v>
      </c>
      <c r="L397" s="32">
        <v>324</v>
      </c>
    </row>
    <row r="398" spans="1:29" s="9" customFormat="1" ht="69.75" customHeight="1">
      <c r="A398" s="33"/>
      <c r="B398" s="59"/>
      <c r="C398" s="32"/>
      <c r="D398" s="32"/>
      <c r="E398" s="41" t="s">
        <v>39</v>
      </c>
      <c r="F398" s="42">
        <v>343436.64</v>
      </c>
      <c r="G398" s="42">
        <v>343436.64</v>
      </c>
      <c r="H398" s="44"/>
      <c r="I398" s="32"/>
      <c r="J398" s="74"/>
      <c r="K398" s="32"/>
      <c r="L398" s="32"/>
    </row>
    <row r="399" spans="1:29" s="9" customFormat="1" ht="49.5" customHeight="1">
      <c r="A399" s="33"/>
      <c r="B399" s="59"/>
      <c r="C399" s="32"/>
      <c r="D399" s="32"/>
      <c r="E399" s="41" t="s">
        <v>40</v>
      </c>
      <c r="F399" s="42">
        <v>0</v>
      </c>
      <c r="G399" s="42">
        <v>0</v>
      </c>
      <c r="H399" s="44"/>
      <c r="I399" s="32"/>
      <c r="J399" s="74"/>
      <c r="K399" s="32"/>
      <c r="L399" s="32"/>
    </row>
    <row r="400" spans="1:29" s="9" customFormat="1" ht="35.25" customHeight="1">
      <c r="A400" s="33" t="s">
        <v>43</v>
      </c>
      <c r="B400" s="44" t="s">
        <v>268</v>
      </c>
      <c r="C400" s="32" t="s">
        <v>109</v>
      </c>
      <c r="D400" s="32" t="s">
        <v>109</v>
      </c>
      <c r="E400" s="41" t="s">
        <v>38</v>
      </c>
      <c r="F400" s="42">
        <f>SUM(F401:F402)</f>
        <v>0</v>
      </c>
      <c r="G400" s="42">
        <f t="shared" ref="G400" si="91">SUM(G401:G402)</f>
        <v>0</v>
      </c>
      <c r="H400" s="44" t="s">
        <v>122</v>
      </c>
      <c r="I400" s="32" t="s">
        <v>5</v>
      </c>
      <c r="J400" s="32" t="s">
        <v>159</v>
      </c>
      <c r="K400" s="32">
        <v>6</v>
      </c>
      <c r="L400" s="32">
        <v>6</v>
      </c>
    </row>
    <row r="401" spans="1:12" s="9" customFormat="1" ht="69.75" customHeight="1">
      <c r="A401" s="33"/>
      <c r="B401" s="44"/>
      <c r="C401" s="32"/>
      <c r="D401" s="32"/>
      <c r="E401" s="41" t="s">
        <v>39</v>
      </c>
      <c r="F401" s="42">
        <v>0</v>
      </c>
      <c r="G401" s="42">
        <v>0</v>
      </c>
      <c r="H401" s="44"/>
      <c r="I401" s="32"/>
      <c r="J401" s="32"/>
      <c r="K401" s="32"/>
      <c r="L401" s="32"/>
    </row>
    <row r="402" spans="1:12" s="9" customFormat="1" ht="60.75" customHeight="1">
      <c r="A402" s="33"/>
      <c r="B402" s="44"/>
      <c r="C402" s="32"/>
      <c r="D402" s="32"/>
      <c r="E402" s="41" t="s">
        <v>40</v>
      </c>
      <c r="F402" s="42">
        <v>0</v>
      </c>
      <c r="G402" s="42">
        <v>0</v>
      </c>
      <c r="H402" s="44"/>
      <c r="I402" s="32"/>
      <c r="J402" s="32"/>
      <c r="K402" s="32"/>
      <c r="L402" s="32"/>
    </row>
    <row r="403" spans="1:12" s="9" customFormat="1" ht="32.25" customHeight="1">
      <c r="A403" s="33" t="s">
        <v>44</v>
      </c>
      <c r="B403" s="44" t="s">
        <v>269</v>
      </c>
      <c r="C403" s="32">
        <v>502</v>
      </c>
      <c r="D403" s="32" t="s">
        <v>441</v>
      </c>
      <c r="E403" s="41" t="s">
        <v>38</v>
      </c>
      <c r="F403" s="42">
        <f>SUM(F404:F405)</f>
        <v>1881708.71</v>
      </c>
      <c r="G403" s="42">
        <f t="shared" ref="G403" si="92">SUM(G404:G405)</f>
        <v>1881708.71</v>
      </c>
      <c r="H403" s="44" t="s">
        <v>270</v>
      </c>
      <c r="I403" s="32" t="s">
        <v>5</v>
      </c>
      <c r="J403" s="68" t="s">
        <v>159</v>
      </c>
      <c r="K403" s="68">
        <v>1</v>
      </c>
      <c r="L403" s="68">
        <v>1</v>
      </c>
    </row>
    <row r="404" spans="1:12" s="9" customFormat="1" ht="69.75" customHeight="1">
      <c r="A404" s="33"/>
      <c r="B404" s="44"/>
      <c r="C404" s="32"/>
      <c r="D404" s="32"/>
      <c r="E404" s="41" t="s">
        <v>39</v>
      </c>
      <c r="F404" s="42">
        <v>1881708.71</v>
      </c>
      <c r="G404" s="42">
        <v>1881708.71</v>
      </c>
      <c r="H404" s="44"/>
      <c r="I404" s="32"/>
      <c r="J404" s="68"/>
      <c r="K404" s="68"/>
      <c r="L404" s="68"/>
    </row>
    <row r="405" spans="1:12" s="9" customFormat="1" ht="50.25" customHeight="1">
      <c r="A405" s="33"/>
      <c r="B405" s="44"/>
      <c r="C405" s="32"/>
      <c r="D405" s="32"/>
      <c r="E405" s="41" t="s">
        <v>40</v>
      </c>
      <c r="F405" s="42">
        <v>0</v>
      </c>
      <c r="G405" s="42">
        <v>0</v>
      </c>
      <c r="H405" s="44"/>
      <c r="I405" s="32"/>
      <c r="J405" s="68"/>
      <c r="K405" s="68"/>
      <c r="L405" s="68"/>
    </row>
    <row r="406" spans="1:12" s="9" customFormat="1" ht="33" customHeight="1">
      <c r="A406" s="33" t="s">
        <v>90</v>
      </c>
      <c r="B406" s="44" t="s">
        <v>300</v>
      </c>
      <c r="C406" s="32">
        <v>502</v>
      </c>
      <c r="D406" s="32" t="s">
        <v>442</v>
      </c>
      <c r="E406" s="41" t="s">
        <v>38</v>
      </c>
      <c r="F406" s="42">
        <f t="shared" ref="F406:G406" si="93">SUM(F407:F408)</f>
        <v>14226839.42</v>
      </c>
      <c r="G406" s="42">
        <f t="shared" si="93"/>
        <v>14203215.720000001</v>
      </c>
      <c r="H406" s="44" t="s">
        <v>271</v>
      </c>
      <c r="I406" s="32" t="s">
        <v>85</v>
      </c>
      <c r="J406" s="75" t="s">
        <v>159</v>
      </c>
      <c r="K406" s="32">
        <v>98.2</v>
      </c>
      <c r="L406" s="32">
        <v>98.2</v>
      </c>
    </row>
    <row r="407" spans="1:12" s="9" customFormat="1" ht="69" customHeight="1">
      <c r="A407" s="33"/>
      <c r="B407" s="44"/>
      <c r="C407" s="32"/>
      <c r="D407" s="32"/>
      <c r="E407" s="41" t="s">
        <v>39</v>
      </c>
      <c r="F407" s="42">
        <v>14226839.42</v>
      </c>
      <c r="G407" s="42">
        <v>14203215.720000001</v>
      </c>
      <c r="H407" s="44"/>
      <c r="I407" s="32"/>
      <c r="J407" s="75"/>
      <c r="K407" s="32"/>
      <c r="L407" s="32"/>
    </row>
    <row r="408" spans="1:12" s="9" customFormat="1" ht="49.5" customHeight="1">
      <c r="A408" s="33"/>
      <c r="B408" s="44"/>
      <c r="C408" s="32"/>
      <c r="D408" s="32"/>
      <c r="E408" s="41" t="s">
        <v>40</v>
      </c>
      <c r="F408" s="42">
        <v>0</v>
      </c>
      <c r="G408" s="42">
        <v>0</v>
      </c>
      <c r="H408" s="44"/>
      <c r="I408" s="32"/>
      <c r="J408" s="75"/>
      <c r="K408" s="32"/>
      <c r="L408" s="32"/>
    </row>
    <row r="409" spans="1:12" s="9" customFormat="1" ht="32.25" customHeight="1">
      <c r="A409" s="33" t="s">
        <v>91</v>
      </c>
      <c r="B409" s="44" t="s">
        <v>272</v>
      </c>
      <c r="C409" s="32">
        <v>502</v>
      </c>
      <c r="D409" s="32" t="s">
        <v>443</v>
      </c>
      <c r="E409" s="41" t="s">
        <v>38</v>
      </c>
      <c r="F409" s="42">
        <f>SUM(F410:F411)</f>
        <v>3441994</v>
      </c>
      <c r="G409" s="42">
        <f t="shared" ref="G409" si="94">SUM(G410:G411)</f>
        <v>3441994</v>
      </c>
      <c r="H409" s="44" t="s">
        <v>108</v>
      </c>
      <c r="I409" s="32" t="s">
        <v>85</v>
      </c>
      <c r="J409" s="72" t="s">
        <v>159</v>
      </c>
      <c r="K409" s="32">
        <v>100</v>
      </c>
      <c r="L409" s="32">
        <v>100</v>
      </c>
    </row>
    <row r="410" spans="1:12" s="9" customFormat="1" ht="68.25" customHeight="1">
      <c r="A410" s="33"/>
      <c r="B410" s="44"/>
      <c r="C410" s="32"/>
      <c r="D410" s="32"/>
      <c r="E410" s="41" t="s">
        <v>39</v>
      </c>
      <c r="F410" s="42">
        <v>81816</v>
      </c>
      <c r="G410" s="42">
        <v>81816</v>
      </c>
      <c r="H410" s="44"/>
      <c r="I410" s="32"/>
      <c r="J410" s="72"/>
      <c r="K410" s="32"/>
      <c r="L410" s="32"/>
    </row>
    <row r="411" spans="1:12" s="9" customFormat="1" ht="47.25">
      <c r="A411" s="33"/>
      <c r="B411" s="44"/>
      <c r="C411" s="32"/>
      <c r="D411" s="32"/>
      <c r="E411" s="41" t="s">
        <v>40</v>
      </c>
      <c r="F411" s="42">
        <v>3360178</v>
      </c>
      <c r="G411" s="42">
        <v>3360178</v>
      </c>
      <c r="H411" s="44"/>
      <c r="I411" s="32"/>
      <c r="J411" s="72"/>
      <c r="K411" s="32"/>
      <c r="L411" s="32"/>
    </row>
    <row r="412" spans="1:12" s="9" customFormat="1" ht="32.25" customHeight="1">
      <c r="A412" s="33" t="s">
        <v>92</v>
      </c>
      <c r="B412" s="44" t="s">
        <v>273</v>
      </c>
      <c r="C412" s="32" t="s">
        <v>109</v>
      </c>
      <c r="D412" s="32" t="s">
        <v>109</v>
      </c>
      <c r="E412" s="41" t="s">
        <v>38</v>
      </c>
      <c r="F412" s="42">
        <f>SUM(F413:F414)</f>
        <v>0</v>
      </c>
      <c r="G412" s="42">
        <f t="shared" ref="G412" si="95">SUM(G413:G414)</f>
        <v>0</v>
      </c>
      <c r="H412" s="44" t="s">
        <v>126</v>
      </c>
      <c r="I412" s="32" t="s">
        <v>252</v>
      </c>
      <c r="J412" s="74" t="s">
        <v>159</v>
      </c>
      <c r="K412" s="32">
        <v>0</v>
      </c>
      <c r="L412" s="32">
        <v>0</v>
      </c>
    </row>
    <row r="413" spans="1:12" s="9" customFormat="1" ht="66.75" customHeight="1">
      <c r="A413" s="33"/>
      <c r="B413" s="44"/>
      <c r="C413" s="32"/>
      <c r="D413" s="32"/>
      <c r="E413" s="41" t="s">
        <v>39</v>
      </c>
      <c r="F413" s="42">
        <v>0</v>
      </c>
      <c r="G413" s="42">
        <v>0</v>
      </c>
      <c r="H413" s="44"/>
      <c r="I413" s="32"/>
      <c r="J413" s="74"/>
      <c r="K413" s="32"/>
      <c r="L413" s="32"/>
    </row>
    <row r="414" spans="1:12" s="9" customFormat="1" ht="50.25" customHeight="1">
      <c r="A414" s="33"/>
      <c r="B414" s="44"/>
      <c r="C414" s="32"/>
      <c r="D414" s="32"/>
      <c r="E414" s="41" t="s">
        <v>40</v>
      </c>
      <c r="F414" s="42">
        <v>0</v>
      </c>
      <c r="G414" s="42">
        <v>0</v>
      </c>
      <c r="H414" s="44"/>
      <c r="I414" s="32"/>
      <c r="J414" s="74"/>
      <c r="K414" s="32"/>
      <c r="L414" s="32"/>
    </row>
    <row r="415" spans="1:12" s="9" customFormat="1" ht="30.75" customHeight="1">
      <c r="A415" s="33" t="s">
        <v>93</v>
      </c>
      <c r="B415" s="44" t="s">
        <v>274</v>
      </c>
      <c r="C415" s="32">
        <v>502</v>
      </c>
      <c r="D415" s="32" t="s">
        <v>444</v>
      </c>
      <c r="E415" s="41" t="s">
        <v>38</v>
      </c>
      <c r="F415" s="42">
        <f>SUM(F416:F417)</f>
        <v>651096</v>
      </c>
      <c r="G415" s="42">
        <f t="shared" ref="G415" si="96">SUM(G416:G417)</f>
        <v>651096</v>
      </c>
      <c r="H415" s="44" t="s">
        <v>104</v>
      </c>
      <c r="I415" s="32" t="s">
        <v>85</v>
      </c>
      <c r="J415" s="72" t="s">
        <v>159</v>
      </c>
      <c r="K415" s="32">
        <v>100</v>
      </c>
      <c r="L415" s="32">
        <v>100</v>
      </c>
    </row>
    <row r="416" spans="1:12" s="9" customFormat="1" ht="72" customHeight="1">
      <c r="A416" s="33"/>
      <c r="B416" s="44"/>
      <c r="C416" s="32"/>
      <c r="D416" s="32"/>
      <c r="E416" s="41" t="s">
        <v>39</v>
      </c>
      <c r="F416" s="42">
        <v>196096</v>
      </c>
      <c r="G416" s="42">
        <v>196096</v>
      </c>
      <c r="H416" s="44"/>
      <c r="I416" s="32"/>
      <c r="J416" s="72"/>
      <c r="K416" s="32"/>
      <c r="L416" s="32"/>
    </row>
    <row r="417" spans="1:12" s="9" customFormat="1" ht="55.5" customHeight="1">
      <c r="A417" s="33"/>
      <c r="B417" s="44"/>
      <c r="C417" s="32"/>
      <c r="D417" s="32"/>
      <c r="E417" s="41" t="s">
        <v>40</v>
      </c>
      <c r="F417" s="42">
        <v>455000</v>
      </c>
      <c r="G417" s="42">
        <v>455000</v>
      </c>
      <c r="H417" s="44"/>
      <c r="I417" s="32"/>
      <c r="J417" s="72"/>
      <c r="K417" s="32"/>
      <c r="L417" s="32"/>
    </row>
    <row r="418" spans="1:12" s="9" customFormat="1" ht="31.5" customHeight="1">
      <c r="A418" s="33" t="s">
        <v>26</v>
      </c>
      <c r="B418" s="44" t="s">
        <v>275</v>
      </c>
      <c r="C418" s="32">
        <v>502</v>
      </c>
      <c r="D418" s="32" t="s">
        <v>445</v>
      </c>
      <c r="E418" s="41" t="s">
        <v>38</v>
      </c>
      <c r="F418" s="42">
        <f>SUM(F419:F420)</f>
        <v>2831528.79</v>
      </c>
      <c r="G418" s="42">
        <f t="shared" ref="G418" si="97">SUM(G419:G420)</f>
        <v>2831528.79</v>
      </c>
      <c r="H418" s="59" t="s">
        <v>325</v>
      </c>
      <c r="I418" s="32" t="s">
        <v>85</v>
      </c>
      <c r="J418" s="32" t="s">
        <v>159</v>
      </c>
      <c r="K418" s="32">
        <v>100</v>
      </c>
      <c r="L418" s="32">
        <v>100</v>
      </c>
    </row>
    <row r="419" spans="1:12" s="9" customFormat="1" ht="68.25" customHeight="1">
      <c r="A419" s="33"/>
      <c r="B419" s="44"/>
      <c r="C419" s="32"/>
      <c r="D419" s="32"/>
      <c r="E419" s="41" t="s">
        <v>39</v>
      </c>
      <c r="F419" s="42">
        <v>2831528.79</v>
      </c>
      <c r="G419" s="42">
        <v>2831528.79</v>
      </c>
      <c r="H419" s="59"/>
      <c r="I419" s="32"/>
      <c r="J419" s="32"/>
      <c r="K419" s="32"/>
      <c r="L419" s="32"/>
    </row>
    <row r="420" spans="1:12" s="9" customFormat="1" ht="49.5" customHeight="1">
      <c r="A420" s="33"/>
      <c r="B420" s="44"/>
      <c r="C420" s="32"/>
      <c r="D420" s="32"/>
      <c r="E420" s="41" t="s">
        <v>40</v>
      </c>
      <c r="F420" s="42">
        <v>0</v>
      </c>
      <c r="G420" s="42">
        <v>0</v>
      </c>
      <c r="H420" s="59"/>
      <c r="I420" s="32"/>
      <c r="J420" s="32"/>
      <c r="K420" s="32"/>
      <c r="L420" s="32"/>
    </row>
    <row r="421" spans="1:12" s="9" customFormat="1" ht="33.75" customHeight="1">
      <c r="A421" s="33" t="s">
        <v>27</v>
      </c>
      <c r="B421" s="44" t="s">
        <v>333</v>
      </c>
      <c r="C421" s="32">
        <v>502</v>
      </c>
      <c r="D421" s="32" t="s">
        <v>446</v>
      </c>
      <c r="E421" s="41" t="s">
        <v>38</v>
      </c>
      <c r="F421" s="42">
        <f>SUM(F422:F423)</f>
        <v>596083.15</v>
      </c>
      <c r="G421" s="42">
        <f t="shared" ref="G421" si="98">SUM(G422:G423)</f>
        <v>596083.15</v>
      </c>
      <c r="H421" s="44" t="s">
        <v>276</v>
      </c>
      <c r="I421" s="32" t="s">
        <v>85</v>
      </c>
      <c r="J421" s="32" t="s">
        <v>159</v>
      </c>
      <c r="K421" s="32">
        <v>100</v>
      </c>
      <c r="L421" s="32">
        <v>100</v>
      </c>
    </row>
    <row r="422" spans="1:12" s="9" customFormat="1" ht="69.75" customHeight="1">
      <c r="A422" s="33"/>
      <c r="B422" s="44"/>
      <c r="C422" s="32"/>
      <c r="D422" s="32"/>
      <c r="E422" s="41" t="s">
        <v>39</v>
      </c>
      <c r="F422" s="42">
        <v>596083.15</v>
      </c>
      <c r="G422" s="42">
        <v>596083.15</v>
      </c>
      <c r="H422" s="44"/>
      <c r="I422" s="32"/>
      <c r="J422" s="32"/>
      <c r="K422" s="32"/>
      <c r="L422" s="32"/>
    </row>
    <row r="423" spans="1:12" s="9" customFormat="1" ht="48" customHeight="1">
      <c r="A423" s="33"/>
      <c r="B423" s="44"/>
      <c r="C423" s="32"/>
      <c r="D423" s="32"/>
      <c r="E423" s="41" t="s">
        <v>40</v>
      </c>
      <c r="F423" s="42">
        <v>0</v>
      </c>
      <c r="G423" s="42">
        <v>0</v>
      </c>
      <c r="H423" s="44"/>
      <c r="I423" s="32"/>
      <c r="J423" s="32"/>
      <c r="K423" s="32"/>
      <c r="L423" s="32"/>
    </row>
    <row r="424" spans="1:12" s="9" customFormat="1" ht="32.25" customHeight="1">
      <c r="A424" s="33" t="s">
        <v>17</v>
      </c>
      <c r="B424" s="44" t="s">
        <v>304</v>
      </c>
      <c r="C424" s="32">
        <v>502</v>
      </c>
      <c r="D424" s="32" t="s">
        <v>447</v>
      </c>
      <c r="E424" s="41" t="s">
        <v>38</v>
      </c>
      <c r="F424" s="42">
        <f>SUM(F425:F426)</f>
        <v>97481.21</v>
      </c>
      <c r="G424" s="42">
        <f t="shared" ref="G424" si="99">SUM(G425:G426)</f>
        <v>78432.37</v>
      </c>
      <c r="H424" s="44" t="s">
        <v>277</v>
      </c>
      <c r="I424" s="32" t="s">
        <v>5</v>
      </c>
      <c r="J424" s="32" t="s">
        <v>159</v>
      </c>
      <c r="K424" s="32">
        <v>4</v>
      </c>
      <c r="L424" s="32">
        <v>4</v>
      </c>
    </row>
    <row r="425" spans="1:12" s="9" customFormat="1" ht="71.25" customHeight="1">
      <c r="A425" s="33"/>
      <c r="B425" s="44"/>
      <c r="C425" s="32"/>
      <c r="D425" s="32"/>
      <c r="E425" s="41" t="s">
        <v>39</v>
      </c>
      <c r="F425" s="42">
        <v>97481.21</v>
      </c>
      <c r="G425" s="42">
        <v>78432.37</v>
      </c>
      <c r="H425" s="44"/>
      <c r="I425" s="32"/>
      <c r="J425" s="32"/>
      <c r="K425" s="32"/>
      <c r="L425" s="32"/>
    </row>
    <row r="426" spans="1:12" s="9" customFormat="1" ht="48" customHeight="1">
      <c r="A426" s="33"/>
      <c r="B426" s="44"/>
      <c r="C426" s="32"/>
      <c r="D426" s="32"/>
      <c r="E426" s="41" t="s">
        <v>40</v>
      </c>
      <c r="F426" s="42">
        <v>0</v>
      </c>
      <c r="G426" s="42">
        <v>0</v>
      </c>
      <c r="H426" s="44"/>
      <c r="I426" s="32"/>
      <c r="J426" s="32"/>
      <c r="K426" s="32"/>
      <c r="L426" s="32"/>
    </row>
    <row r="427" spans="1:12" s="9" customFormat="1" ht="30.75" customHeight="1">
      <c r="A427" s="33" t="s">
        <v>18</v>
      </c>
      <c r="B427" s="44" t="s">
        <v>305</v>
      </c>
      <c r="C427" s="32">
        <v>502</v>
      </c>
      <c r="D427" s="32" t="s">
        <v>448</v>
      </c>
      <c r="E427" s="41" t="s">
        <v>38</v>
      </c>
      <c r="F427" s="42">
        <f>SUM(F428:F429)</f>
        <v>313530.48</v>
      </c>
      <c r="G427" s="42">
        <f t="shared" ref="G427" si="100">SUM(G428:G429)</f>
        <v>313530.48</v>
      </c>
      <c r="H427" s="59" t="s">
        <v>278</v>
      </c>
      <c r="I427" s="32" t="s">
        <v>5</v>
      </c>
      <c r="J427" s="32" t="s">
        <v>159</v>
      </c>
      <c r="K427" s="32">
        <v>1</v>
      </c>
      <c r="L427" s="32">
        <v>1</v>
      </c>
    </row>
    <row r="428" spans="1:12" s="9" customFormat="1" ht="70.5" customHeight="1">
      <c r="A428" s="33"/>
      <c r="B428" s="44"/>
      <c r="C428" s="32"/>
      <c r="D428" s="32"/>
      <c r="E428" s="41" t="s">
        <v>39</v>
      </c>
      <c r="F428" s="42">
        <v>111203.47</v>
      </c>
      <c r="G428" s="42">
        <v>111203.47</v>
      </c>
      <c r="H428" s="59"/>
      <c r="I428" s="32"/>
      <c r="J428" s="32"/>
      <c r="K428" s="32"/>
      <c r="L428" s="32"/>
    </row>
    <row r="429" spans="1:12" s="9" customFormat="1" ht="49.5" customHeight="1">
      <c r="A429" s="33"/>
      <c r="B429" s="44"/>
      <c r="C429" s="32"/>
      <c r="D429" s="32"/>
      <c r="E429" s="41" t="s">
        <v>40</v>
      </c>
      <c r="F429" s="42">
        <v>202327.01</v>
      </c>
      <c r="G429" s="42">
        <v>202327.01</v>
      </c>
      <c r="H429" s="59"/>
      <c r="I429" s="32"/>
      <c r="J429" s="32"/>
      <c r="K429" s="32"/>
      <c r="L429" s="32"/>
    </row>
    <row r="430" spans="1:12" s="9" customFormat="1" ht="31.5" customHeight="1">
      <c r="A430" s="33" t="s">
        <v>19</v>
      </c>
      <c r="B430" s="44" t="s">
        <v>279</v>
      </c>
      <c r="C430" s="32" t="s">
        <v>109</v>
      </c>
      <c r="D430" s="32" t="s">
        <v>109</v>
      </c>
      <c r="E430" s="41" t="s">
        <v>38</v>
      </c>
      <c r="F430" s="42">
        <f>SUM(F431:F432)</f>
        <v>0</v>
      </c>
      <c r="G430" s="42">
        <f t="shared" ref="G430" si="101">SUM(G431:G432)</f>
        <v>0</v>
      </c>
      <c r="H430" s="59" t="s">
        <v>280</v>
      </c>
      <c r="I430" s="32" t="s">
        <v>5</v>
      </c>
      <c r="J430" s="32" t="s">
        <v>159</v>
      </c>
      <c r="K430" s="32">
        <v>0</v>
      </c>
      <c r="L430" s="32">
        <v>0</v>
      </c>
    </row>
    <row r="431" spans="1:12" s="9" customFormat="1" ht="71.25" customHeight="1">
      <c r="A431" s="33"/>
      <c r="B431" s="44"/>
      <c r="C431" s="32"/>
      <c r="D431" s="32"/>
      <c r="E431" s="41" t="s">
        <v>39</v>
      </c>
      <c r="F431" s="42">
        <v>0</v>
      </c>
      <c r="G431" s="42">
        <v>0</v>
      </c>
      <c r="H431" s="59"/>
      <c r="I431" s="32"/>
      <c r="J431" s="32"/>
      <c r="K431" s="32"/>
      <c r="L431" s="32"/>
    </row>
    <row r="432" spans="1:12" s="9" customFormat="1" ht="49.5" customHeight="1">
      <c r="A432" s="33"/>
      <c r="B432" s="44"/>
      <c r="C432" s="32"/>
      <c r="D432" s="32"/>
      <c r="E432" s="41" t="s">
        <v>40</v>
      </c>
      <c r="F432" s="42">
        <v>0</v>
      </c>
      <c r="G432" s="42">
        <v>0</v>
      </c>
      <c r="H432" s="59"/>
      <c r="I432" s="32"/>
      <c r="J432" s="32"/>
      <c r="K432" s="32"/>
      <c r="L432" s="32"/>
    </row>
    <row r="433" spans="1:12" s="9" customFormat="1" ht="33.75" customHeight="1">
      <c r="A433" s="33" t="s">
        <v>20</v>
      </c>
      <c r="B433" s="59" t="s">
        <v>473</v>
      </c>
      <c r="C433" s="32">
        <v>502</v>
      </c>
      <c r="D433" s="32" t="s">
        <v>449</v>
      </c>
      <c r="E433" s="41" t="s">
        <v>38</v>
      </c>
      <c r="F433" s="42">
        <f>SUM(F434:F436)</f>
        <v>393.11</v>
      </c>
      <c r="G433" s="42">
        <f t="shared" ref="G433" si="102">SUM(G434:G436)</f>
        <v>0</v>
      </c>
      <c r="H433" s="59" t="s">
        <v>326</v>
      </c>
      <c r="I433" s="32" t="s">
        <v>5</v>
      </c>
      <c r="J433" s="32" t="s">
        <v>159</v>
      </c>
      <c r="K433" s="32">
        <v>0</v>
      </c>
      <c r="L433" s="32">
        <v>0</v>
      </c>
    </row>
    <row r="434" spans="1:12" s="9" customFormat="1" ht="70.5" customHeight="1">
      <c r="A434" s="33"/>
      <c r="B434" s="59"/>
      <c r="C434" s="32"/>
      <c r="D434" s="32"/>
      <c r="E434" s="41" t="s">
        <v>39</v>
      </c>
      <c r="F434" s="42">
        <v>0</v>
      </c>
      <c r="G434" s="42">
        <v>0</v>
      </c>
      <c r="H434" s="59"/>
      <c r="I434" s="32"/>
      <c r="J434" s="32"/>
      <c r="K434" s="32"/>
      <c r="L434" s="32"/>
    </row>
    <row r="435" spans="1:12" s="9" customFormat="1" ht="52.5" customHeight="1">
      <c r="A435" s="33"/>
      <c r="B435" s="59"/>
      <c r="C435" s="32"/>
      <c r="D435" s="32"/>
      <c r="E435" s="41" t="s">
        <v>40</v>
      </c>
      <c r="F435" s="42">
        <v>0</v>
      </c>
      <c r="G435" s="42">
        <v>0</v>
      </c>
      <c r="H435" s="59"/>
      <c r="I435" s="32"/>
      <c r="J435" s="32"/>
      <c r="K435" s="32"/>
      <c r="L435" s="32"/>
    </row>
    <row r="436" spans="1:12" s="9" customFormat="1" ht="53.25" customHeight="1">
      <c r="A436" s="33"/>
      <c r="B436" s="59"/>
      <c r="C436" s="32"/>
      <c r="D436" s="32"/>
      <c r="E436" s="41" t="s">
        <v>6</v>
      </c>
      <c r="F436" s="42">
        <v>393.11</v>
      </c>
      <c r="G436" s="42">
        <v>0</v>
      </c>
      <c r="H436" s="59"/>
      <c r="I436" s="32"/>
      <c r="J436" s="32"/>
      <c r="K436" s="32"/>
      <c r="L436" s="32"/>
    </row>
    <row r="437" spans="1:12" s="9" customFormat="1" ht="34.5" customHeight="1">
      <c r="A437" s="36" t="s">
        <v>21</v>
      </c>
      <c r="B437" s="44" t="s">
        <v>301</v>
      </c>
      <c r="C437" s="32">
        <v>502</v>
      </c>
      <c r="D437" s="32" t="s">
        <v>450</v>
      </c>
      <c r="E437" s="41" t="s">
        <v>38</v>
      </c>
      <c r="F437" s="42">
        <f>SUM(F438:F439)</f>
        <v>447736.41000000003</v>
      </c>
      <c r="G437" s="42">
        <f t="shared" ref="G437" si="103">SUM(G438:G439)</f>
        <v>444399.75</v>
      </c>
      <c r="H437" s="59" t="s">
        <v>281</v>
      </c>
      <c r="I437" s="32" t="s">
        <v>5</v>
      </c>
      <c r="J437" s="32" t="s">
        <v>159</v>
      </c>
      <c r="K437" s="32">
        <v>1</v>
      </c>
      <c r="L437" s="32">
        <v>1</v>
      </c>
    </row>
    <row r="438" spans="1:12" s="9" customFormat="1" ht="66" customHeight="1">
      <c r="A438" s="36"/>
      <c r="B438" s="44"/>
      <c r="C438" s="32"/>
      <c r="D438" s="32"/>
      <c r="E438" s="41" t="s">
        <v>39</v>
      </c>
      <c r="F438" s="42">
        <v>63854.41</v>
      </c>
      <c r="G438" s="42">
        <v>63854.41</v>
      </c>
      <c r="H438" s="59"/>
      <c r="I438" s="32"/>
      <c r="J438" s="32"/>
      <c r="K438" s="32"/>
      <c r="L438" s="32"/>
    </row>
    <row r="439" spans="1:12" s="9" customFormat="1" ht="51.75" customHeight="1">
      <c r="A439" s="36"/>
      <c r="B439" s="44"/>
      <c r="C439" s="32"/>
      <c r="D439" s="32"/>
      <c r="E439" s="41" t="s">
        <v>40</v>
      </c>
      <c r="F439" s="42">
        <v>383882</v>
      </c>
      <c r="G439" s="42">
        <v>380545.34</v>
      </c>
      <c r="H439" s="59"/>
      <c r="I439" s="32"/>
      <c r="J439" s="32"/>
      <c r="K439" s="32"/>
      <c r="L439" s="32"/>
    </row>
    <row r="440" spans="1:12" s="9" customFormat="1" ht="32.25" customHeight="1">
      <c r="A440" s="33" t="s">
        <v>22</v>
      </c>
      <c r="B440" s="44" t="s">
        <v>282</v>
      </c>
      <c r="C440" s="32">
        <v>502</v>
      </c>
      <c r="D440" s="32" t="s">
        <v>451</v>
      </c>
      <c r="E440" s="41" t="s">
        <v>38</v>
      </c>
      <c r="F440" s="42">
        <f>SUM(F441:F442)</f>
        <v>139000</v>
      </c>
      <c r="G440" s="42">
        <f t="shared" ref="G440" si="104">SUM(G441:G442)</f>
        <v>104000</v>
      </c>
      <c r="H440" s="59" t="s">
        <v>100</v>
      </c>
      <c r="I440" s="32" t="s">
        <v>107</v>
      </c>
      <c r="J440" s="32" t="s">
        <v>159</v>
      </c>
      <c r="K440" s="32">
        <v>1</v>
      </c>
      <c r="L440" s="32">
        <v>1</v>
      </c>
    </row>
    <row r="441" spans="1:12" s="9" customFormat="1" ht="67.5" customHeight="1">
      <c r="A441" s="33"/>
      <c r="B441" s="44"/>
      <c r="C441" s="32"/>
      <c r="D441" s="32"/>
      <c r="E441" s="41" t="s">
        <v>39</v>
      </c>
      <c r="F441" s="42">
        <v>139000</v>
      </c>
      <c r="G441" s="42">
        <v>104000</v>
      </c>
      <c r="H441" s="59"/>
      <c r="I441" s="32"/>
      <c r="J441" s="32"/>
      <c r="K441" s="32"/>
      <c r="L441" s="32"/>
    </row>
    <row r="442" spans="1:12" s="9" customFormat="1" ht="54.75" customHeight="1">
      <c r="A442" s="33"/>
      <c r="B442" s="44"/>
      <c r="C442" s="32"/>
      <c r="D442" s="32"/>
      <c r="E442" s="41" t="s">
        <v>40</v>
      </c>
      <c r="F442" s="42">
        <v>0</v>
      </c>
      <c r="G442" s="42">
        <v>0</v>
      </c>
      <c r="H442" s="59"/>
      <c r="I442" s="32"/>
      <c r="J442" s="32"/>
      <c r="K442" s="32"/>
      <c r="L442" s="32"/>
    </row>
    <row r="443" spans="1:12" s="9" customFormat="1" ht="30" customHeight="1">
      <c r="A443" s="36" t="s">
        <v>23</v>
      </c>
      <c r="B443" s="44" t="s">
        <v>327</v>
      </c>
      <c r="C443" s="32">
        <v>502</v>
      </c>
      <c r="D443" s="32" t="s">
        <v>452</v>
      </c>
      <c r="E443" s="41" t="s">
        <v>38</v>
      </c>
      <c r="F443" s="42">
        <f>SUM(F444:F445)</f>
        <v>40000</v>
      </c>
      <c r="G443" s="42">
        <f t="shared" ref="G443" si="105">SUM(G444:G445)</f>
        <v>40000</v>
      </c>
      <c r="H443" s="59" t="s">
        <v>101</v>
      </c>
      <c r="I443" s="32" t="s">
        <v>85</v>
      </c>
      <c r="J443" s="32" t="s">
        <v>159</v>
      </c>
      <c r="K443" s="32">
        <v>100</v>
      </c>
      <c r="L443" s="32">
        <v>100</v>
      </c>
    </row>
    <row r="444" spans="1:12" s="9" customFormat="1" ht="69" customHeight="1">
      <c r="A444" s="36"/>
      <c r="B444" s="44"/>
      <c r="C444" s="32"/>
      <c r="D444" s="32"/>
      <c r="E444" s="41" t="s">
        <v>39</v>
      </c>
      <c r="F444" s="42">
        <v>40000</v>
      </c>
      <c r="G444" s="42">
        <v>40000</v>
      </c>
      <c r="H444" s="59"/>
      <c r="I444" s="32"/>
      <c r="J444" s="32"/>
      <c r="K444" s="32"/>
      <c r="L444" s="32"/>
    </row>
    <row r="445" spans="1:12" s="9" customFormat="1" ht="54.75" customHeight="1">
      <c r="A445" s="36"/>
      <c r="B445" s="44"/>
      <c r="C445" s="32"/>
      <c r="D445" s="32"/>
      <c r="E445" s="41" t="s">
        <v>40</v>
      </c>
      <c r="F445" s="42">
        <v>0</v>
      </c>
      <c r="G445" s="42">
        <v>0</v>
      </c>
      <c r="H445" s="59"/>
      <c r="I445" s="32"/>
      <c r="J445" s="32"/>
      <c r="K445" s="32"/>
      <c r="L445" s="32"/>
    </row>
    <row r="446" spans="1:12" s="9" customFormat="1" ht="31.5" customHeight="1">
      <c r="A446" s="36" t="s">
        <v>63</v>
      </c>
      <c r="B446" s="44" t="s">
        <v>283</v>
      </c>
      <c r="C446" s="32">
        <v>502</v>
      </c>
      <c r="D446" s="32" t="s">
        <v>453</v>
      </c>
      <c r="E446" s="41" t="s">
        <v>38</v>
      </c>
      <c r="F446" s="42">
        <f>SUM(F447:F448)</f>
        <v>351400</v>
      </c>
      <c r="G446" s="42">
        <f t="shared" ref="G446" si="106">SUM(G447:G448)</f>
        <v>351400</v>
      </c>
      <c r="H446" s="59" t="s">
        <v>123</v>
      </c>
      <c r="I446" s="32" t="s">
        <v>85</v>
      </c>
      <c r="J446" s="32" t="s">
        <v>159</v>
      </c>
      <c r="K446" s="32">
        <v>100</v>
      </c>
      <c r="L446" s="32">
        <v>100</v>
      </c>
    </row>
    <row r="447" spans="1:12" s="9" customFormat="1" ht="67.5" customHeight="1">
      <c r="A447" s="36"/>
      <c r="B447" s="44"/>
      <c r="C447" s="32"/>
      <c r="D447" s="32"/>
      <c r="E447" s="41" t="s">
        <v>39</v>
      </c>
      <c r="F447" s="42">
        <v>351400</v>
      </c>
      <c r="G447" s="42">
        <v>351400</v>
      </c>
      <c r="H447" s="59"/>
      <c r="I447" s="32"/>
      <c r="J447" s="32"/>
      <c r="K447" s="32"/>
      <c r="L447" s="32"/>
    </row>
    <row r="448" spans="1:12" s="9" customFormat="1" ht="54.75" customHeight="1">
      <c r="A448" s="36"/>
      <c r="B448" s="44"/>
      <c r="C448" s="32"/>
      <c r="D448" s="32"/>
      <c r="E448" s="41" t="s">
        <v>40</v>
      </c>
      <c r="F448" s="42">
        <v>0</v>
      </c>
      <c r="G448" s="42">
        <v>0</v>
      </c>
      <c r="H448" s="59"/>
      <c r="I448" s="32"/>
      <c r="J448" s="32"/>
      <c r="K448" s="32"/>
      <c r="L448" s="32"/>
    </row>
    <row r="449" spans="1:12" s="9" customFormat="1" ht="33.75" customHeight="1">
      <c r="A449" s="36" t="s">
        <v>16</v>
      </c>
      <c r="B449" s="44" t="s">
        <v>284</v>
      </c>
      <c r="C449" s="32" t="s">
        <v>109</v>
      </c>
      <c r="D449" s="32" t="s">
        <v>109</v>
      </c>
      <c r="E449" s="41" t="s">
        <v>38</v>
      </c>
      <c r="F449" s="42">
        <f>SUM(F450:F451)</f>
        <v>0</v>
      </c>
      <c r="G449" s="42">
        <f t="shared" ref="G449" si="107">SUM(G450:G451)</f>
        <v>0</v>
      </c>
      <c r="H449" s="59" t="s">
        <v>152</v>
      </c>
      <c r="I449" s="32" t="s">
        <v>107</v>
      </c>
      <c r="J449" s="32" t="s">
        <v>159</v>
      </c>
      <c r="K449" s="32">
        <v>1</v>
      </c>
      <c r="L449" s="32">
        <v>1</v>
      </c>
    </row>
    <row r="450" spans="1:12" s="9" customFormat="1" ht="65.25" customHeight="1">
      <c r="A450" s="36"/>
      <c r="B450" s="44"/>
      <c r="C450" s="32"/>
      <c r="D450" s="32"/>
      <c r="E450" s="41" t="s">
        <v>39</v>
      </c>
      <c r="F450" s="42">
        <v>0</v>
      </c>
      <c r="G450" s="42">
        <v>0</v>
      </c>
      <c r="H450" s="59"/>
      <c r="I450" s="32"/>
      <c r="J450" s="32"/>
      <c r="K450" s="32"/>
      <c r="L450" s="32"/>
    </row>
    <row r="451" spans="1:12" s="9" customFormat="1" ht="79.5" customHeight="1">
      <c r="A451" s="36"/>
      <c r="B451" s="44"/>
      <c r="C451" s="32"/>
      <c r="D451" s="32"/>
      <c r="E451" s="41" t="s">
        <v>40</v>
      </c>
      <c r="F451" s="42">
        <v>0</v>
      </c>
      <c r="G451" s="42">
        <v>0</v>
      </c>
      <c r="H451" s="59"/>
      <c r="I451" s="32"/>
      <c r="J451" s="32"/>
      <c r="K451" s="32"/>
      <c r="L451" s="32"/>
    </row>
    <row r="452" spans="1:12" s="9" customFormat="1" ht="33.75" customHeight="1">
      <c r="A452" s="36" t="s">
        <v>114</v>
      </c>
      <c r="B452" s="44" t="s">
        <v>285</v>
      </c>
      <c r="C452" s="32" t="s">
        <v>109</v>
      </c>
      <c r="D452" s="32" t="s">
        <v>109</v>
      </c>
      <c r="E452" s="41" t="s">
        <v>38</v>
      </c>
      <c r="F452" s="42">
        <f>SUM(F453:F454)</f>
        <v>0</v>
      </c>
      <c r="G452" s="42">
        <f t="shared" ref="G452" si="108">SUM(G453:G454)</f>
        <v>0</v>
      </c>
      <c r="H452" s="59" t="s">
        <v>153</v>
      </c>
      <c r="I452" s="32" t="s">
        <v>5</v>
      </c>
      <c r="J452" s="32" t="s">
        <v>159</v>
      </c>
      <c r="K452" s="32">
        <v>0</v>
      </c>
      <c r="L452" s="32">
        <v>0</v>
      </c>
    </row>
    <row r="453" spans="1:12" s="9" customFormat="1" ht="69" customHeight="1">
      <c r="A453" s="36"/>
      <c r="B453" s="44"/>
      <c r="C453" s="32"/>
      <c r="D453" s="32"/>
      <c r="E453" s="41" t="s">
        <v>39</v>
      </c>
      <c r="F453" s="42">
        <v>0</v>
      </c>
      <c r="G453" s="42">
        <v>0</v>
      </c>
      <c r="H453" s="59"/>
      <c r="I453" s="32"/>
      <c r="J453" s="32"/>
      <c r="K453" s="32"/>
      <c r="L453" s="32"/>
    </row>
    <row r="454" spans="1:12" s="9" customFormat="1" ht="90" customHeight="1">
      <c r="A454" s="36"/>
      <c r="B454" s="44"/>
      <c r="C454" s="32"/>
      <c r="D454" s="32"/>
      <c r="E454" s="41" t="s">
        <v>40</v>
      </c>
      <c r="F454" s="42">
        <v>0</v>
      </c>
      <c r="G454" s="42">
        <v>0</v>
      </c>
      <c r="H454" s="59"/>
      <c r="I454" s="32"/>
      <c r="J454" s="32"/>
      <c r="K454" s="32"/>
      <c r="L454" s="32"/>
    </row>
    <row r="455" spans="1:12" s="9" customFormat="1" ht="30.75" customHeight="1">
      <c r="A455" s="36" t="s">
        <v>115</v>
      </c>
      <c r="B455" s="44" t="s">
        <v>288</v>
      </c>
      <c r="C455" s="32">
        <v>502</v>
      </c>
      <c r="D455" s="32" t="s">
        <v>454</v>
      </c>
      <c r="E455" s="41" t="s">
        <v>38</v>
      </c>
      <c r="F455" s="42">
        <f>SUM(F456:F457)</f>
        <v>12890.85</v>
      </c>
      <c r="G455" s="42">
        <f t="shared" ref="G455" si="109">SUM(G456:G457)</f>
        <v>12890.85</v>
      </c>
      <c r="H455" s="59" t="s">
        <v>286</v>
      </c>
      <c r="I455" s="32" t="s">
        <v>85</v>
      </c>
      <c r="J455" s="32" t="s">
        <v>159</v>
      </c>
      <c r="K455" s="32">
        <v>100</v>
      </c>
      <c r="L455" s="32">
        <v>100</v>
      </c>
    </row>
    <row r="456" spans="1:12" s="9" customFormat="1" ht="66" customHeight="1">
      <c r="A456" s="36"/>
      <c r="B456" s="44"/>
      <c r="C456" s="32"/>
      <c r="D456" s="32"/>
      <c r="E456" s="41" t="s">
        <v>39</v>
      </c>
      <c r="F456" s="42">
        <v>12890.85</v>
      </c>
      <c r="G456" s="42">
        <v>12890.85</v>
      </c>
      <c r="H456" s="59"/>
      <c r="I456" s="32"/>
      <c r="J456" s="32"/>
      <c r="K456" s="32"/>
      <c r="L456" s="32"/>
    </row>
    <row r="457" spans="1:12" s="9" customFormat="1" ht="49.5" customHeight="1">
      <c r="A457" s="36"/>
      <c r="B457" s="44"/>
      <c r="C457" s="32"/>
      <c r="D457" s="32"/>
      <c r="E457" s="41" t="s">
        <v>40</v>
      </c>
      <c r="F457" s="42">
        <v>0</v>
      </c>
      <c r="G457" s="42">
        <v>0</v>
      </c>
      <c r="H457" s="59"/>
      <c r="I457" s="32"/>
      <c r="J457" s="32"/>
      <c r="K457" s="32"/>
      <c r="L457" s="32"/>
    </row>
    <row r="458" spans="1:12" s="9" customFormat="1" ht="32.25" customHeight="1">
      <c r="A458" s="36" t="s">
        <v>4</v>
      </c>
      <c r="B458" s="44" t="s">
        <v>289</v>
      </c>
      <c r="C458" s="32">
        <v>502</v>
      </c>
      <c r="D458" s="32" t="s">
        <v>455</v>
      </c>
      <c r="E458" s="41" t="s">
        <v>38</v>
      </c>
      <c r="F458" s="42">
        <f>SUM(F459:F460)</f>
        <v>27000</v>
      </c>
      <c r="G458" s="42">
        <f t="shared" ref="G458" si="110">SUM(G459:G460)</f>
        <v>27000</v>
      </c>
      <c r="H458" s="59" t="s">
        <v>287</v>
      </c>
      <c r="I458" s="32" t="s">
        <v>5</v>
      </c>
      <c r="J458" s="32" t="s">
        <v>159</v>
      </c>
      <c r="K458" s="32">
        <v>9</v>
      </c>
      <c r="L458" s="32">
        <v>9</v>
      </c>
    </row>
    <row r="459" spans="1:12" s="9" customFormat="1" ht="63.75" customHeight="1">
      <c r="A459" s="36"/>
      <c r="B459" s="44"/>
      <c r="C459" s="32"/>
      <c r="D459" s="32"/>
      <c r="E459" s="41" t="s">
        <v>39</v>
      </c>
      <c r="F459" s="42">
        <v>27000</v>
      </c>
      <c r="G459" s="42">
        <v>27000</v>
      </c>
      <c r="H459" s="59"/>
      <c r="I459" s="32"/>
      <c r="J459" s="32"/>
      <c r="K459" s="32"/>
      <c r="L459" s="32"/>
    </row>
    <row r="460" spans="1:12" s="9" customFormat="1" ht="54" customHeight="1">
      <c r="A460" s="36"/>
      <c r="B460" s="44"/>
      <c r="C460" s="32"/>
      <c r="D460" s="32"/>
      <c r="E460" s="41" t="s">
        <v>40</v>
      </c>
      <c r="F460" s="42">
        <v>0</v>
      </c>
      <c r="G460" s="42">
        <v>0</v>
      </c>
      <c r="H460" s="59"/>
      <c r="I460" s="32"/>
      <c r="J460" s="32"/>
      <c r="K460" s="32"/>
      <c r="L460" s="32"/>
    </row>
    <row r="461" spans="1:12" s="9" customFormat="1" ht="30.75" customHeight="1">
      <c r="A461" s="36" t="s">
        <v>302</v>
      </c>
      <c r="B461" s="44" t="s">
        <v>303</v>
      </c>
      <c r="C461" s="32" t="s">
        <v>109</v>
      </c>
      <c r="D461" s="32" t="s">
        <v>109</v>
      </c>
      <c r="E461" s="41" t="s">
        <v>38</v>
      </c>
      <c r="F461" s="42">
        <f>SUM(F462:F463)</f>
        <v>0</v>
      </c>
      <c r="G461" s="42">
        <f t="shared" ref="G461" si="111">SUM(G462:G463)</f>
        <v>0</v>
      </c>
      <c r="H461" s="59" t="s">
        <v>328</v>
      </c>
      <c r="I461" s="32" t="s">
        <v>107</v>
      </c>
      <c r="J461" s="32" t="s">
        <v>159</v>
      </c>
      <c r="K461" s="32">
        <v>0</v>
      </c>
      <c r="L461" s="32">
        <v>0</v>
      </c>
    </row>
    <row r="462" spans="1:12" s="9" customFormat="1" ht="71.25" customHeight="1">
      <c r="A462" s="36"/>
      <c r="B462" s="44"/>
      <c r="C462" s="32"/>
      <c r="D462" s="32"/>
      <c r="E462" s="41" t="s">
        <v>39</v>
      </c>
      <c r="F462" s="42">
        <v>0</v>
      </c>
      <c r="G462" s="42">
        <v>0</v>
      </c>
      <c r="H462" s="59"/>
      <c r="I462" s="32"/>
      <c r="J462" s="32"/>
      <c r="K462" s="32"/>
      <c r="L462" s="32"/>
    </row>
    <row r="463" spans="1:12" s="9" customFormat="1" ht="54" customHeight="1">
      <c r="A463" s="36"/>
      <c r="B463" s="44"/>
      <c r="C463" s="32"/>
      <c r="D463" s="32"/>
      <c r="E463" s="41" t="s">
        <v>40</v>
      </c>
      <c r="F463" s="42">
        <v>0</v>
      </c>
      <c r="G463" s="42">
        <v>0</v>
      </c>
      <c r="H463" s="59"/>
      <c r="I463" s="32"/>
      <c r="J463" s="32"/>
      <c r="K463" s="32"/>
      <c r="L463" s="32"/>
    </row>
    <row r="464" spans="1:12" s="9" customFormat="1" ht="30.75" customHeight="1">
      <c r="A464" s="36" t="s">
        <v>322</v>
      </c>
      <c r="B464" s="44" t="s">
        <v>323</v>
      </c>
      <c r="C464" s="32">
        <v>502</v>
      </c>
      <c r="D464" s="32" t="s">
        <v>456</v>
      </c>
      <c r="E464" s="41" t="s">
        <v>38</v>
      </c>
      <c r="F464" s="42">
        <f>SUM(F465:F466)</f>
        <v>176990.62</v>
      </c>
      <c r="G464" s="42">
        <f t="shared" ref="G464" si="112">SUM(G465:G466)</f>
        <v>176990.62</v>
      </c>
      <c r="H464" s="59" t="s">
        <v>329</v>
      </c>
      <c r="I464" s="32" t="s">
        <v>5</v>
      </c>
      <c r="J464" s="32" t="s">
        <v>159</v>
      </c>
      <c r="K464" s="32">
        <v>5</v>
      </c>
      <c r="L464" s="32">
        <v>5</v>
      </c>
    </row>
    <row r="465" spans="1:29" s="9" customFormat="1" ht="69" customHeight="1">
      <c r="A465" s="36"/>
      <c r="B465" s="44"/>
      <c r="C465" s="32"/>
      <c r="D465" s="32"/>
      <c r="E465" s="41" t="s">
        <v>39</v>
      </c>
      <c r="F465" s="42">
        <v>176990.62</v>
      </c>
      <c r="G465" s="42">
        <v>176990.62</v>
      </c>
      <c r="H465" s="59"/>
      <c r="I465" s="32"/>
      <c r="J465" s="32"/>
      <c r="K465" s="32"/>
      <c r="L465" s="32"/>
    </row>
    <row r="466" spans="1:29" s="9" customFormat="1" ht="54" customHeight="1">
      <c r="A466" s="36"/>
      <c r="B466" s="44"/>
      <c r="C466" s="32"/>
      <c r="D466" s="32"/>
      <c r="E466" s="41" t="s">
        <v>40</v>
      </c>
      <c r="F466" s="42">
        <v>0</v>
      </c>
      <c r="G466" s="42">
        <v>0</v>
      </c>
      <c r="H466" s="59"/>
      <c r="I466" s="32"/>
      <c r="J466" s="32"/>
      <c r="K466" s="32"/>
      <c r="L466" s="32"/>
    </row>
    <row r="467" spans="1:29" s="9" customFormat="1" ht="32.25" customHeight="1">
      <c r="A467" s="36" t="s">
        <v>348</v>
      </c>
      <c r="B467" s="44" t="s">
        <v>349</v>
      </c>
      <c r="C467" s="32">
        <v>502</v>
      </c>
      <c r="D467" s="32" t="s">
        <v>457</v>
      </c>
      <c r="E467" s="41" t="s">
        <v>38</v>
      </c>
      <c r="F467" s="42">
        <f>SUM(F468:F470)</f>
        <v>694450.62</v>
      </c>
      <c r="G467" s="42">
        <f t="shared" ref="G467" si="113">SUM(G468:G470)</f>
        <v>713499.46</v>
      </c>
      <c r="H467" s="40" t="s">
        <v>350</v>
      </c>
      <c r="I467" s="32" t="s">
        <v>10</v>
      </c>
      <c r="J467" s="32" t="s">
        <v>159</v>
      </c>
      <c r="K467" s="32">
        <v>22</v>
      </c>
      <c r="L467" s="32">
        <v>22</v>
      </c>
    </row>
    <row r="468" spans="1:29" s="9" customFormat="1" ht="78.75" customHeight="1">
      <c r="A468" s="36"/>
      <c r="B468" s="44"/>
      <c r="C468" s="32"/>
      <c r="D468" s="32"/>
      <c r="E468" s="41" t="s">
        <v>39</v>
      </c>
      <c r="F468" s="42">
        <v>52829.67</v>
      </c>
      <c r="G468" s="42">
        <v>71878.509999999995</v>
      </c>
      <c r="H468" s="40"/>
      <c r="I468" s="32"/>
      <c r="J468" s="32"/>
      <c r="K468" s="32"/>
      <c r="L468" s="32"/>
    </row>
    <row r="469" spans="1:29" s="9" customFormat="1" ht="63.75" customHeight="1">
      <c r="A469" s="36"/>
      <c r="B469" s="44"/>
      <c r="C469" s="32"/>
      <c r="D469" s="32"/>
      <c r="E469" s="41" t="s">
        <v>40</v>
      </c>
      <c r="F469" s="42">
        <v>6416.21</v>
      </c>
      <c r="G469" s="42">
        <v>6416.21</v>
      </c>
      <c r="H469" s="40"/>
      <c r="I469" s="32"/>
      <c r="J469" s="32"/>
      <c r="K469" s="32"/>
      <c r="L469" s="32"/>
    </row>
    <row r="470" spans="1:29" s="9" customFormat="1" ht="64.5" customHeight="1">
      <c r="A470" s="36"/>
      <c r="B470" s="44"/>
      <c r="C470" s="32"/>
      <c r="D470" s="32"/>
      <c r="E470" s="41" t="s">
        <v>6</v>
      </c>
      <c r="F470" s="42">
        <v>635204.74</v>
      </c>
      <c r="G470" s="42">
        <v>635204.74</v>
      </c>
      <c r="H470" s="40"/>
      <c r="I470" s="32"/>
      <c r="J470" s="32"/>
      <c r="K470" s="32"/>
      <c r="L470" s="32"/>
    </row>
    <row r="471" spans="1:29" s="9" customFormat="1" ht="34.5" customHeight="1">
      <c r="A471" s="36" t="s">
        <v>351</v>
      </c>
      <c r="B471" s="44" t="s">
        <v>352</v>
      </c>
      <c r="C471" s="32" t="s">
        <v>109</v>
      </c>
      <c r="D471" s="32" t="s">
        <v>109</v>
      </c>
      <c r="E471" s="41" t="s">
        <v>38</v>
      </c>
      <c r="F471" s="42">
        <f>SUM(F472:F474)</f>
        <v>0</v>
      </c>
      <c r="G471" s="42">
        <f t="shared" ref="G471" si="114">SUM(G472:G474)</f>
        <v>0</v>
      </c>
      <c r="H471" s="40" t="s">
        <v>353</v>
      </c>
      <c r="I471" s="32" t="s">
        <v>5</v>
      </c>
      <c r="J471" s="32" t="s">
        <v>159</v>
      </c>
      <c r="K471" s="32">
        <v>0</v>
      </c>
      <c r="L471" s="32">
        <v>0</v>
      </c>
    </row>
    <row r="472" spans="1:29" s="9" customFormat="1" ht="66" customHeight="1">
      <c r="A472" s="36"/>
      <c r="B472" s="44"/>
      <c r="C472" s="32"/>
      <c r="D472" s="32"/>
      <c r="E472" s="41" t="s">
        <v>39</v>
      </c>
      <c r="F472" s="42">
        <v>0</v>
      </c>
      <c r="G472" s="42">
        <v>0</v>
      </c>
      <c r="H472" s="40"/>
      <c r="I472" s="32"/>
      <c r="J472" s="32"/>
      <c r="K472" s="32"/>
      <c r="L472" s="32"/>
    </row>
    <row r="473" spans="1:29" s="9" customFormat="1" ht="52.5" customHeight="1">
      <c r="A473" s="36"/>
      <c r="B473" s="44"/>
      <c r="C473" s="32"/>
      <c r="D473" s="32"/>
      <c r="E473" s="41" t="s">
        <v>40</v>
      </c>
      <c r="F473" s="42">
        <v>0</v>
      </c>
      <c r="G473" s="42">
        <v>0</v>
      </c>
      <c r="H473" s="40"/>
      <c r="I473" s="32"/>
      <c r="J473" s="32"/>
      <c r="K473" s="32"/>
      <c r="L473" s="32"/>
    </row>
    <row r="474" spans="1:29" s="9" customFormat="1" ht="49.5" customHeight="1">
      <c r="A474" s="36"/>
      <c r="B474" s="44"/>
      <c r="C474" s="32"/>
      <c r="D474" s="32"/>
      <c r="E474" s="41" t="s">
        <v>6</v>
      </c>
      <c r="F474" s="42">
        <v>0</v>
      </c>
      <c r="G474" s="42">
        <v>0</v>
      </c>
      <c r="H474" s="40"/>
      <c r="I474" s="32"/>
      <c r="J474" s="32"/>
      <c r="K474" s="32"/>
      <c r="L474" s="32"/>
    </row>
    <row r="475" spans="1:29" s="9" customFormat="1" ht="33" customHeight="1">
      <c r="A475" s="36" t="s">
        <v>354</v>
      </c>
      <c r="B475" s="44" t="s">
        <v>355</v>
      </c>
      <c r="C475" s="32">
        <v>502</v>
      </c>
      <c r="D475" s="32" t="s">
        <v>458</v>
      </c>
      <c r="E475" s="41" t="s">
        <v>38</v>
      </c>
      <c r="F475" s="42">
        <f>SUM(F476:F478)</f>
        <v>62928.52</v>
      </c>
      <c r="G475" s="42">
        <f>SUM(G476:G478)</f>
        <v>62928.52</v>
      </c>
      <c r="H475" s="40" t="s">
        <v>356</v>
      </c>
      <c r="I475" s="32" t="s">
        <v>10</v>
      </c>
      <c r="J475" s="32" t="s">
        <v>159</v>
      </c>
      <c r="K475" s="32">
        <v>1</v>
      </c>
      <c r="L475" s="32">
        <v>1</v>
      </c>
    </row>
    <row r="476" spans="1:29" s="9" customFormat="1" ht="69.75" customHeight="1">
      <c r="A476" s="36"/>
      <c r="B476" s="44"/>
      <c r="C476" s="32"/>
      <c r="D476" s="32"/>
      <c r="E476" s="41" t="s">
        <v>39</v>
      </c>
      <c r="F476" s="42">
        <v>62928.52</v>
      </c>
      <c r="G476" s="42">
        <v>62928.52</v>
      </c>
      <c r="H476" s="40"/>
      <c r="I476" s="32"/>
      <c r="J476" s="32"/>
      <c r="K476" s="32"/>
      <c r="L476" s="32"/>
    </row>
    <row r="477" spans="1:29" s="9" customFormat="1" ht="49.5" customHeight="1">
      <c r="A477" s="36"/>
      <c r="B477" s="44"/>
      <c r="C477" s="32"/>
      <c r="D477" s="32"/>
      <c r="E477" s="41" t="s">
        <v>40</v>
      </c>
      <c r="F477" s="42">
        <v>0</v>
      </c>
      <c r="G477" s="42">
        <v>0</v>
      </c>
      <c r="H477" s="40"/>
      <c r="I477" s="32"/>
      <c r="J477" s="32"/>
      <c r="K477" s="32"/>
      <c r="L477" s="32"/>
    </row>
    <row r="478" spans="1:29" s="9" customFormat="1" ht="49.5" customHeight="1">
      <c r="A478" s="36"/>
      <c r="B478" s="44"/>
      <c r="C478" s="32"/>
      <c r="D478" s="32"/>
      <c r="E478" s="41" t="s">
        <v>6</v>
      </c>
      <c r="F478" s="42">
        <v>0</v>
      </c>
      <c r="G478" s="42">
        <v>0</v>
      </c>
      <c r="H478" s="40"/>
      <c r="I478" s="32"/>
      <c r="J478" s="32"/>
      <c r="K478" s="32"/>
      <c r="L478" s="32"/>
    </row>
    <row r="479" spans="1:29" s="16" customFormat="1" ht="32.25" customHeight="1">
      <c r="A479" s="36" t="s">
        <v>361</v>
      </c>
      <c r="B479" s="44" t="s">
        <v>362</v>
      </c>
      <c r="C479" s="32">
        <v>502</v>
      </c>
      <c r="D479" s="32" t="s">
        <v>459</v>
      </c>
      <c r="E479" s="41" t="s">
        <v>38</v>
      </c>
      <c r="F479" s="42">
        <f>SUM(F480:F482)</f>
        <v>1250000</v>
      </c>
      <c r="G479" s="42">
        <f t="shared" ref="G479" si="115">SUM(G480:G482)</f>
        <v>1250000</v>
      </c>
      <c r="H479" s="40" t="s">
        <v>363</v>
      </c>
      <c r="I479" s="32" t="s">
        <v>85</v>
      </c>
      <c r="J479" s="32" t="s">
        <v>159</v>
      </c>
      <c r="K479" s="32">
        <v>100</v>
      </c>
      <c r="L479" s="32">
        <v>100</v>
      </c>
      <c r="M479" s="9"/>
      <c r="N479" s="9"/>
      <c r="O479" s="9"/>
      <c r="P479" s="9"/>
      <c r="Q479" s="9"/>
      <c r="R479" s="9"/>
      <c r="S479" s="9"/>
      <c r="T479" s="9"/>
      <c r="U479" s="9"/>
      <c r="V479" s="9"/>
      <c r="W479" s="9"/>
      <c r="X479" s="9"/>
      <c r="Y479" s="9"/>
      <c r="Z479" s="9"/>
      <c r="AA479" s="9"/>
      <c r="AB479" s="9"/>
      <c r="AC479" s="9"/>
    </row>
    <row r="480" spans="1:29" s="16" customFormat="1" ht="65.25" customHeight="1">
      <c r="A480" s="36"/>
      <c r="B480" s="44"/>
      <c r="C480" s="32"/>
      <c r="D480" s="32"/>
      <c r="E480" s="41" t="s">
        <v>39</v>
      </c>
      <c r="F480" s="42">
        <v>1250000</v>
      </c>
      <c r="G480" s="42">
        <v>1250000</v>
      </c>
      <c r="H480" s="40"/>
      <c r="I480" s="32"/>
      <c r="J480" s="32"/>
      <c r="K480" s="32"/>
      <c r="L480" s="32"/>
      <c r="M480" s="9"/>
      <c r="N480" s="9"/>
      <c r="O480" s="9"/>
      <c r="P480" s="9"/>
      <c r="Q480" s="9"/>
      <c r="R480" s="9"/>
      <c r="S480" s="9"/>
      <c r="T480" s="9"/>
      <c r="U480" s="9"/>
      <c r="V480" s="9"/>
      <c r="W480" s="9"/>
      <c r="X480" s="9"/>
      <c r="Y480" s="9"/>
      <c r="Z480" s="9"/>
      <c r="AA480" s="9"/>
      <c r="AB480" s="9"/>
      <c r="AC480" s="9"/>
    </row>
    <row r="481" spans="1:29" s="16" customFormat="1" ht="53.25" customHeight="1">
      <c r="A481" s="36"/>
      <c r="B481" s="44"/>
      <c r="C481" s="32"/>
      <c r="D481" s="32"/>
      <c r="E481" s="41" t="s">
        <v>40</v>
      </c>
      <c r="F481" s="42">
        <v>0</v>
      </c>
      <c r="G481" s="42">
        <v>0</v>
      </c>
      <c r="H481" s="40"/>
      <c r="I481" s="32"/>
      <c r="J481" s="32"/>
      <c r="K481" s="32"/>
      <c r="L481" s="32"/>
      <c r="M481" s="9"/>
      <c r="N481" s="9"/>
      <c r="O481" s="9"/>
      <c r="P481" s="9"/>
      <c r="Q481" s="9"/>
      <c r="R481" s="9"/>
      <c r="S481" s="9"/>
      <c r="T481" s="9"/>
      <c r="U481" s="9"/>
      <c r="V481" s="9"/>
      <c r="W481" s="9"/>
      <c r="X481" s="9"/>
      <c r="Y481" s="9"/>
      <c r="Z481" s="9"/>
      <c r="AA481" s="9"/>
      <c r="AB481" s="9"/>
      <c r="AC481" s="9"/>
    </row>
    <row r="482" spans="1:29" s="16" customFormat="1" ht="52.5" customHeight="1">
      <c r="A482" s="36"/>
      <c r="B482" s="44"/>
      <c r="C482" s="32"/>
      <c r="D482" s="32"/>
      <c r="E482" s="41" t="s">
        <v>6</v>
      </c>
      <c r="F482" s="42">
        <v>0</v>
      </c>
      <c r="G482" s="42">
        <v>0</v>
      </c>
      <c r="H482" s="40"/>
      <c r="I482" s="32"/>
      <c r="J482" s="32"/>
      <c r="K482" s="32"/>
      <c r="L482" s="32"/>
      <c r="M482" s="9"/>
      <c r="N482" s="9"/>
      <c r="O482" s="9"/>
      <c r="P482" s="9"/>
      <c r="Q482" s="9"/>
      <c r="R482" s="9"/>
      <c r="S482" s="9"/>
      <c r="T482" s="9"/>
      <c r="U482" s="9"/>
      <c r="V482" s="9"/>
      <c r="W482" s="9"/>
      <c r="X482" s="9"/>
      <c r="Y482" s="9"/>
      <c r="Z482" s="9"/>
      <c r="AA482" s="9"/>
      <c r="AB482" s="9"/>
      <c r="AC482" s="9"/>
    </row>
    <row r="483" spans="1:29" s="16" customFormat="1" ht="35.25" customHeight="1">
      <c r="A483" s="36" t="s">
        <v>369</v>
      </c>
      <c r="B483" s="59" t="s">
        <v>370</v>
      </c>
      <c r="C483" s="32">
        <v>502</v>
      </c>
      <c r="D483" s="32" t="s">
        <v>460</v>
      </c>
      <c r="E483" s="41" t="s">
        <v>38</v>
      </c>
      <c r="F483" s="42">
        <f>SUM(F484:F486)</f>
        <v>472950.4</v>
      </c>
      <c r="G483" s="42">
        <f t="shared" ref="G483" si="116">SUM(G484:G486)</f>
        <v>472950.4</v>
      </c>
      <c r="H483" s="40" t="s">
        <v>380</v>
      </c>
      <c r="I483" s="32" t="s">
        <v>85</v>
      </c>
      <c r="J483" s="32" t="s">
        <v>159</v>
      </c>
      <c r="K483" s="32">
        <v>100</v>
      </c>
      <c r="L483" s="32">
        <v>100</v>
      </c>
      <c r="M483" s="9"/>
      <c r="N483" s="9"/>
      <c r="O483" s="9"/>
      <c r="P483" s="9"/>
      <c r="Q483" s="9"/>
      <c r="R483" s="9"/>
      <c r="S483" s="9"/>
      <c r="T483" s="9"/>
      <c r="U483" s="9"/>
      <c r="V483" s="9"/>
      <c r="W483" s="9"/>
      <c r="X483" s="9"/>
      <c r="Y483" s="9"/>
      <c r="Z483" s="9"/>
      <c r="AA483" s="9"/>
      <c r="AB483" s="9"/>
      <c r="AC483" s="9"/>
    </row>
    <row r="484" spans="1:29" s="16" customFormat="1" ht="67.5" customHeight="1">
      <c r="A484" s="36"/>
      <c r="B484" s="59"/>
      <c r="C484" s="32"/>
      <c r="D484" s="32"/>
      <c r="E484" s="41" t="s">
        <v>39</v>
      </c>
      <c r="F484" s="42">
        <v>0</v>
      </c>
      <c r="G484" s="42">
        <v>0</v>
      </c>
      <c r="H484" s="40"/>
      <c r="I484" s="32"/>
      <c r="J484" s="32"/>
      <c r="K484" s="32"/>
      <c r="L484" s="32"/>
      <c r="M484" s="9"/>
      <c r="N484" s="9"/>
      <c r="O484" s="9"/>
      <c r="P484" s="9"/>
      <c r="Q484" s="9"/>
      <c r="R484" s="9"/>
      <c r="S484" s="9"/>
      <c r="T484" s="9"/>
      <c r="U484" s="9"/>
      <c r="V484" s="9"/>
      <c r="W484" s="9"/>
      <c r="X484" s="9"/>
      <c r="Y484" s="9"/>
      <c r="Z484" s="9"/>
      <c r="AA484" s="9"/>
      <c r="AB484" s="9"/>
      <c r="AC484" s="9"/>
    </row>
    <row r="485" spans="1:29" s="16" customFormat="1" ht="52.5" customHeight="1">
      <c r="A485" s="36"/>
      <c r="B485" s="59"/>
      <c r="C485" s="32"/>
      <c r="D485" s="32"/>
      <c r="E485" s="41" t="s">
        <v>40</v>
      </c>
      <c r="F485" s="42">
        <v>472950.4</v>
      </c>
      <c r="G485" s="42">
        <v>472950.4</v>
      </c>
      <c r="H485" s="40"/>
      <c r="I485" s="32"/>
      <c r="J485" s="32"/>
      <c r="K485" s="32"/>
      <c r="L485" s="32"/>
      <c r="M485" s="9"/>
      <c r="N485" s="9"/>
      <c r="O485" s="9"/>
      <c r="P485" s="9"/>
      <c r="Q485" s="9"/>
      <c r="R485" s="9"/>
      <c r="S485" s="9"/>
      <c r="T485" s="9"/>
      <c r="U485" s="9"/>
      <c r="V485" s="9"/>
      <c r="W485" s="9"/>
      <c r="X485" s="9"/>
      <c r="Y485" s="9"/>
      <c r="Z485" s="9"/>
      <c r="AA485" s="9"/>
      <c r="AB485" s="9"/>
      <c r="AC485" s="9"/>
    </row>
    <row r="486" spans="1:29" s="16" customFormat="1" ht="52.5" customHeight="1">
      <c r="A486" s="36"/>
      <c r="B486" s="59"/>
      <c r="C486" s="32"/>
      <c r="D486" s="32"/>
      <c r="E486" s="41" t="s">
        <v>6</v>
      </c>
      <c r="F486" s="42">
        <v>0</v>
      </c>
      <c r="G486" s="42">
        <v>0</v>
      </c>
      <c r="H486" s="40"/>
      <c r="I486" s="32"/>
      <c r="J486" s="32"/>
      <c r="K486" s="32"/>
      <c r="L486" s="32"/>
      <c r="M486" s="9"/>
      <c r="N486" s="9"/>
      <c r="O486" s="9"/>
      <c r="P486" s="9"/>
      <c r="Q486" s="9"/>
      <c r="R486" s="9"/>
      <c r="S486" s="9"/>
      <c r="T486" s="9"/>
      <c r="U486" s="9"/>
      <c r="V486" s="9"/>
      <c r="W486" s="9"/>
      <c r="X486" s="9"/>
      <c r="Y486" s="9"/>
      <c r="Z486" s="9"/>
      <c r="AA486" s="9"/>
      <c r="AB486" s="9"/>
      <c r="AC486" s="9"/>
    </row>
    <row r="487" spans="1:29" s="9" customFormat="1" ht="34.5" customHeight="1">
      <c r="A487" s="36" t="s">
        <v>45</v>
      </c>
      <c r="B487" s="44" t="s">
        <v>290</v>
      </c>
      <c r="C487" s="44"/>
      <c r="D487" s="44"/>
      <c r="E487" s="41" t="s">
        <v>38</v>
      </c>
      <c r="F487" s="42">
        <f t="shared" ref="F487:G489" si="117">F490</f>
        <v>19212231.43</v>
      </c>
      <c r="G487" s="42">
        <f t="shared" si="117"/>
        <v>19001632.18</v>
      </c>
      <c r="H487" s="32" t="s">
        <v>109</v>
      </c>
      <c r="I487" s="32" t="s">
        <v>109</v>
      </c>
      <c r="J487" s="32" t="s">
        <v>109</v>
      </c>
      <c r="K487" s="32" t="s">
        <v>109</v>
      </c>
      <c r="L487" s="32" t="s">
        <v>109</v>
      </c>
    </row>
    <row r="488" spans="1:29" s="9" customFormat="1" ht="64.5" customHeight="1">
      <c r="A488" s="36"/>
      <c r="B488" s="44"/>
      <c r="C488" s="44"/>
      <c r="D488" s="44"/>
      <c r="E488" s="41" t="s">
        <v>39</v>
      </c>
      <c r="F488" s="42">
        <f t="shared" si="117"/>
        <v>19212231.43</v>
      </c>
      <c r="G488" s="42">
        <f t="shared" si="117"/>
        <v>19001632.18</v>
      </c>
      <c r="H488" s="32"/>
      <c r="I488" s="32"/>
      <c r="J488" s="32"/>
      <c r="K488" s="32"/>
      <c r="L488" s="32"/>
    </row>
    <row r="489" spans="1:29" s="9" customFormat="1" ht="54" customHeight="1">
      <c r="A489" s="36"/>
      <c r="B489" s="44"/>
      <c r="C489" s="44"/>
      <c r="D489" s="44"/>
      <c r="E489" s="41" t="s">
        <v>40</v>
      </c>
      <c r="F489" s="42">
        <f t="shared" si="117"/>
        <v>0</v>
      </c>
      <c r="G489" s="42">
        <f t="shared" si="117"/>
        <v>0</v>
      </c>
      <c r="H489" s="32"/>
      <c r="I489" s="32"/>
      <c r="J489" s="32"/>
      <c r="K489" s="32"/>
      <c r="L489" s="32"/>
    </row>
    <row r="490" spans="1:29" s="9" customFormat="1" ht="30" customHeight="1">
      <c r="A490" s="36" t="s">
        <v>46</v>
      </c>
      <c r="B490" s="44" t="s">
        <v>291</v>
      </c>
      <c r="C490" s="32" t="s">
        <v>109</v>
      </c>
      <c r="D490" s="32" t="s">
        <v>466</v>
      </c>
      <c r="E490" s="41" t="s">
        <v>38</v>
      </c>
      <c r="F490" s="42">
        <f>F493+F496+F499+F502</f>
        <v>19212231.43</v>
      </c>
      <c r="G490" s="42">
        <f>G493+G496+G499+G502</f>
        <v>19001632.18</v>
      </c>
      <c r="H490" s="32" t="s">
        <v>109</v>
      </c>
      <c r="I490" s="32" t="s">
        <v>109</v>
      </c>
      <c r="J490" s="32" t="s">
        <v>109</v>
      </c>
      <c r="K490" s="32" t="s">
        <v>109</v>
      </c>
      <c r="L490" s="32" t="s">
        <v>109</v>
      </c>
    </row>
    <row r="491" spans="1:29" s="9" customFormat="1" ht="65.25" customHeight="1">
      <c r="A491" s="36"/>
      <c r="B491" s="44"/>
      <c r="C491" s="32"/>
      <c r="D491" s="32"/>
      <c r="E491" s="41" t="s">
        <v>39</v>
      </c>
      <c r="F491" s="42">
        <f t="shared" ref="F491:G492" si="118">F494+F497+F500+F503</f>
        <v>19212231.43</v>
      </c>
      <c r="G491" s="42">
        <f t="shared" si="118"/>
        <v>19001632.18</v>
      </c>
      <c r="H491" s="32"/>
      <c r="I491" s="32"/>
      <c r="J491" s="32"/>
      <c r="K491" s="32"/>
      <c r="L491" s="32"/>
    </row>
    <row r="492" spans="1:29" s="9" customFormat="1" ht="54" customHeight="1">
      <c r="A492" s="36"/>
      <c r="B492" s="44"/>
      <c r="C492" s="32"/>
      <c r="D492" s="32"/>
      <c r="E492" s="41" t="s">
        <v>40</v>
      </c>
      <c r="F492" s="42">
        <f t="shared" si="118"/>
        <v>0</v>
      </c>
      <c r="G492" s="42">
        <f t="shared" si="118"/>
        <v>0</v>
      </c>
      <c r="H492" s="32"/>
      <c r="I492" s="32"/>
      <c r="J492" s="32"/>
      <c r="K492" s="32"/>
      <c r="L492" s="32"/>
    </row>
    <row r="493" spans="1:29" s="9" customFormat="1" ht="30.75" customHeight="1">
      <c r="A493" s="36" t="s">
        <v>49</v>
      </c>
      <c r="B493" s="44" t="s">
        <v>292</v>
      </c>
      <c r="C493" s="32">
        <v>502</v>
      </c>
      <c r="D493" s="32" t="s">
        <v>462</v>
      </c>
      <c r="E493" s="41" t="s">
        <v>38</v>
      </c>
      <c r="F493" s="42">
        <f>SUM(F494:F495)</f>
        <v>15340534.99</v>
      </c>
      <c r="G493" s="42">
        <f t="shared" ref="G493" si="119">SUM(G494:G495)</f>
        <v>15340534.99</v>
      </c>
      <c r="H493" s="59" t="s">
        <v>293</v>
      </c>
      <c r="I493" s="32" t="s">
        <v>107</v>
      </c>
      <c r="J493" s="32" t="s">
        <v>159</v>
      </c>
      <c r="K493" s="32">
        <v>1</v>
      </c>
      <c r="L493" s="32">
        <v>1</v>
      </c>
    </row>
    <row r="494" spans="1:29" s="9" customFormat="1" ht="65.25" customHeight="1">
      <c r="A494" s="36"/>
      <c r="B494" s="44"/>
      <c r="C494" s="32"/>
      <c r="D494" s="32"/>
      <c r="E494" s="41" t="s">
        <v>39</v>
      </c>
      <c r="F494" s="42">
        <v>15340534.99</v>
      </c>
      <c r="G494" s="42">
        <v>15340534.99</v>
      </c>
      <c r="H494" s="59"/>
      <c r="I494" s="32"/>
      <c r="J494" s="32"/>
      <c r="K494" s="32"/>
      <c r="L494" s="32"/>
    </row>
    <row r="495" spans="1:29" s="9" customFormat="1" ht="52.5" customHeight="1">
      <c r="A495" s="36"/>
      <c r="B495" s="44"/>
      <c r="C495" s="32"/>
      <c r="D495" s="32"/>
      <c r="E495" s="41" t="s">
        <v>40</v>
      </c>
      <c r="F495" s="42">
        <v>0</v>
      </c>
      <c r="G495" s="42">
        <v>0</v>
      </c>
      <c r="H495" s="59"/>
      <c r="I495" s="32"/>
      <c r="J495" s="32"/>
      <c r="K495" s="32"/>
      <c r="L495" s="32"/>
    </row>
    <row r="496" spans="1:29" s="9" customFormat="1" ht="33" customHeight="1">
      <c r="A496" s="36" t="s">
        <v>54</v>
      </c>
      <c r="B496" s="44" t="s">
        <v>294</v>
      </c>
      <c r="C496" s="32">
        <v>502</v>
      </c>
      <c r="D496" s="32" t="s">
        <v>463</v>
      </c>
      <c r="E496" s="41" t="s">
        <v>38</v>
      </c>
      <c r="F496" s="42">
        <f>SUM(F497:F498)</f>
        <v>3339287.11</v>
      </c>
      <c r="G496" s="42">
        <f t="shared" ref="G496" si="120">SUM(G497:G498)</f>
        <v>3128687.86</v>
      </c>
      <c r="H496" s="59" t="s">
        <v>295</v>
      </c>
      <c r="I496" s="32" t="s">
        <v>107</v>
      </c>
      <c r="J496" s="32" t="s">
        <v>159</v>
      </c>
      <c r="K496" s="32">
        <v>1</v>
      </c>
      <c r="L496" s="32">
        <v>1</v>
      </c>
    </row>
    <row r="497" spans="1:23" s="9" customFormat="1" ht="69" customHeight="1">
      <c r="A497" s="36"/>
      <c r="B497" s="44"/>
      <c r="C497" s="32"/>
      <c r="D497" s="32"/>
      <c r="E497" s="41" t="s">
        <v>39</v>
      </c>
      <c r="F497" s="42">
        <v>3339287.11</v>
      </c>
      <c r="G497" s="42">
        <v>3128687.86</v>
      </c>
      <c r="H497" s="59"/>
      <c r="I497" s="32"/>
      <c r="J497" s="32"/>
      <c r="K497" s="32"/>
      <c r="L497" s="32"/>
    </row>
    <row r="498" spans="1:23" s="9" customFormat="1" ht="52.5" customHeight="1">
      <c r="A498" s="36"/>
      <c r="B498" s="44"/>
      <c r="C498" s="32"/>
      <c r="D498" s="32"/>
      <c r="E498" s="41" t="s">
        <v>40</v>
      </c>
      <c r="F498" s="42">
        <v>0</v>
      </c>
      <c r="G498" s="42">
        <v>0</v>
      </c>
      <c r="H498" s="59"/>
      <c r="I498" s="32"/>
      <c r="J498" s="32"/>
      <c r="K498" s="32"/>
      <c r="L498" s="32"/>
    </row>
    <row r="499" spans="1:23" s="9" customFormat="1" ht="30.75" customHeight="1">
      <c r="A499" s="36" t="s">
        <v>55</v>
      </c>
      <c r="B499" s="44" t="s">
        <v>296</v>
      </c>
      <c r="C499" s="32">
        <v>502</v>
      </c>
      <c r="D499" s="32" t="s">
        <v>464</v>
      </c>
      <c r="E499" s="41" t="s">
        <v>38</v>
      </c>
      <c r="F499" s="42">
        <f>SUM(F500:F501)</f>
        <v>110910</v>
      </c>
      <c r="G499" s="42">
        <f t="shared" ref="G499" si="121">SUM(G500:G501)</f>
        <v>110910</v>
      </c>
      <c r="H499" s="59" t="s">
        <v>297</v>
      </c>
      <c r="I499" s="32" t="s">
        <v>5</v>
      </c>
      <c r="J499" s="32" t="s">
        <v>159</v>
      </c>
      <c r="K499" s="32">
        <v>4</v>
      </c>
      <c r="L499" s="32">
        <v>4</v>
      </c>
    </row>
    <row r="500" spans="1:23" s="9" customFormat="1" ht="63.75" customHeight="1">
      <c r="A500" s="36"/>
      <c r="B500" s="44"/>
      <c r="C500" s="32"/>
      <c r="D500" s="32"/>
      <c r="E500" s="41" t="s">
        <v>39</v>
      </c>
      <c r="F500" s="42">
        <v>110910</v>
      </c>
      <c r="G500" s="42">
        <v>110910</v>
      </c>
      <c r="H500" s="59"/>
      <c r="I500" s="32"/>
      <c r="J500" s="32"/>
      <c r="K500" s="32"/>
      <c r="L500" s="32"/>
    </row>
    <row r="501" spans="1:23" s="9" customFormat="1" ht="52.5" customHeight="1">
      <c r="A501" s="36"/>
      <c r="B501" s="44"/>
      <c r="C501" s="32"/>
      <c r="D501" s="32"/>
      <c r="E501" s="41" t="s">
        <v>40</v>
      </c>
      <c r="F501" s="42">
        <v>0</v>
      </c>
      <c r="G501" s="42">
        <v>0</v>
      </c>
      <c r="H501" s="59"/>
      <c r="I501" s="32"/>
      <c r="J501" s="32"/>
      <c r="K501" s="32"/>
      <c r="L501" s="32"/>
    </row>
    <row r="502" spans="1:23" s="9" customFormat="1" ht="31.5" customHeight="1">
      <c r="A502" s="36" t="s">
        <v>56</v>
      </c>
      <c r="B502" s="44" t="s">
        <v>298</v>
      </c>
      <c r="C502" s="32">
        <v>502</v>
      </c>
      <c r="D502" s="32" t="s">
        <v>465</v>
      </c>
      <c r="E502" s="41" t="s">
        <v>38</v>
      </c>
      <c r="F502" s="42">
        <f>SUM(F503:F504)</f>
        <v>421499.33</v>
      </c>
      <c r="G502" s="42">
        <f t="shared" ref="G502" si="122">SUM(G503:G504)</f>
        <v>421499.33</v>
      </c>
      <c r="H502" s="59" t="s">
        <v>299</v>
      </c>
      <c r="I502" s="32" t="s">
        <v>61</v>
      </c>
      <c r="J502" s="32" t="s">
        <v>159</v>
      </c>
      <c r="K502" s="32">
        <v>2</v>
      </c>
      <c r="L502" s="32">
        <v>2</v>
      </c>
    </row>
    <row r="503" spans="1:23" s="9" customFormat="1" ht="68.25" customHeight="1">
      <c r="A503" s="36"/>
      <c r="B503" s="44"/>
      <c r="C503" s="32"/>
      <c r="D503" s="32"/>
      <c r="E503" s="41" t="s">
        <v>39</v>
      </c>
      <c r="F503" s="42">
        <v>421499.33</v>
      </c>
      <c r="G503" s="42">
        <v>421499.33</v>
      </c>
      <c r="H503" s="59"/>
      <c r="I503" s="32"/>
      <c r="J503" s="32"/>
      <c r="K503" s="32"/>
      <c r="L503" s="32"/>
    </row>
    <row r="504" spans="1:23" s="9" customFormat="1" ht="51.75" customHeight="1">
      <c r="A504" s="36"/>
      <c r="B504" s="44"/>
      <c r="C504" s="32"/>
      <c r="D504" s="32"/>
      <c r="E504" s="41" t="s">
        <v>40</v>
      </c>
      <c r="F504" s="42">
        <v>0</v>
      </c>
      <c r="G504" s="42">
        <v>0</v>
      </c>
      <c r="H504" s="59"/>
      <c r="I504" s="32"/>
      <c r="J504" s="32"/>
      <c r="K504" s="32"/>
      <c r="L504" s="32"/>
    </row>
    <row r="505" spans="1:23" s="2" customFormat="1" ht="33" customHeight="1">
      <c r="A505" s="60" t="s">
        <v>97</v>
      </c>
      <c r="B505" s="60"/>
      <c r="C505" s="37" t="s">
        <v>109</v>
      </c>
      <c r="D505" s="37" t="s">
        <v>109</v>
      </c>
      <c r="E505" s="62" t="s">
        <v>38</v>
      </c>
      <c r="F505" s="63">
        <f>F389+F487</f>
        <v>47271670.359999999</v>
      </c>
      <c r="G505" s="63">
        <f>G389+G487</f>
        <v>46998717.640000001</v>
      </c>
      <c r="H505" s="37" t="s">
        <v>109</v>
      </c>
      <c r="I505" s="37" t="s">
        <v>109</v>
      </c>
      <c r="J505" s="37" t="s">
        <v>109</v>
      </c>
      <c r="K505" s="37" t="s">
        <v>109</v>
      </c>
      <c r="L505" s="37" t="s">
        <v>109</v>
      </c>
    </row>
    <row r="506" spans="1:23" s="2" customFormat="1" ht="81" customHeight="1">
      <c r="A506" s="60"/>
      <c r="B506" s="60"/>
      <c r="C506" s="37"/>
      <c r="D506" s="37"/>
      <c r="E506" s="62" t="s">
        <v>39</v>
      </c>
      <c r="F506" s="63">
        <f t="shared" ref="F506:G507" si="123">F390+F488</f>
        <v>41755318.890000001</v>
      </c>
      <c r="G506" s="63">
        <f t="shared" si="123"/>
        <v>41486095.939999998</v>
      </c>
      <c r="H506" s="37"/>
      <c r="I506" s="37"/>
      <c r="J506" s="37"/>
      <c r="K506" s="37"/>
      <c r="L506" s="37"/>
    </row>
    <row r="507" spans="1:23" s="2" customFormat="1" ht="52.5" customHeight="1">
      <c r="A507" s="60"/>
      <c r="B507" s="60"/>
      <c r="C507" s="37"/>
      <c r="D507" s="37"/>
      <c r="E507" s="62" t="s">
        <v>40</v>
      </c>
      <c r="F507" s="63">
        <f t="shared" si="123"/>
        <v>4880753.62</v>
      </c>
      <c r="G507" s="63">
        <f t="shared" si="123"/>
        <v>4877416.96</v>
      </c>
      <c r="H507" s="37"/>
      <c r="I507" s="37"/>
      <c r="J507" s="37"/>
      <c r="K507" s="37"/>
      <c r="L507" s="37"/>
    </row>
    <row r="508" spans="1:23" s="2" customFormat="1" ht="52.5" customHeight="1">
      <c r="A508" s="60"/>
      <c r="B508" s="60"/>
      <c r="C508" s="37"/>
      <c r="D508" s="37"/>
      <c r="E508" s="62" t="s">
        <v>6</v>
      </c>
      <c r="F508" s="63">
        <f>F392</f>
        <v>635597.85</v>
      </c>
      <c r="G508" s="63">
        <f>G392</f>
        <v>635204.74</v>
      </c>
      <c r="H508" s="37"/>
      <c r="I508" s="37"/>
      <c r="J508" s="37"/>
      <c r="K508" s="37"/>
      <c r="L508" s="37"/>
    </row>
    <row r="509" spans="1:23" s="10" customFormat="1" ht="21" customHeight="1">
      <c r="A509" s="25" t="s">
        <v>397</v>
      </c>
      <c r="B509" s="25"/>
      <c r="C509" s="25"/>
      <c r="D509" s="25"/>
      <c r="E509" s="25"/>
      <c r="F509" s="25"/>
      <c r="G509" s="25"/>
      <c r="H509" s="25"/>
      <c r="I509" s="25"/>
      <c r="J509" s="25"/>
      <c r="K509" s="25"/>
      <c r="L509" s="25"/>
    </row>
    <row r="510" spans="1:23" s="2" customFormat="1" ht="21" customHeight="1">
      <c r="A510" s="25" t="s">
        <v>398</v>
      </c>
      <c r="B510" s="25"/>
      <c r="C510" s="25"/>
      <c r="D510" s="25"/>
      <c r="E510" s="25"/>
      <c r="F510" s="25"/>
      <c r="G510" s="25"/>
      <c r="H510" s="25"/>
      <c r="I510" s="25"/>
      <c r="J510" s="25"/>
      <c r="K510" s="25"/>
      <c r="L510" s="25"/>
      <c r="M510" s="26"/>
      <c r="N510" s="26"/>
      <c r="O510" s="26"/>
      <c r="P510" s="26"/>
      <c r="Q510" s="11"/>
      <c r="R510" s="11"/>
      <c r="S510" s="11"/>
      <c r="T510" s="11"/>
      <c r="U510" s="11"/>
      <c r="V510" s="11"/>
      <c r="W510" s="11"/>
    </row>
    <row r="511" spans="1:23" s="2" customFormat="1" ht="33" customHeight="1">
      <c r="A511" s="40" t="s">
        <v>37</v>
      </c>
      <c r="B511" s="25" t="s">
        <v>217</v>
      </c>
      <c r="C511" s="25"/>
      <c r="D511" s="25"/>
      <c r="E511" s="41" t="s">
        <v>38</v>
      </c>
      <c r="F511" s="47">
        <f t="shared" ref="F511:G514" si="124">F515</f>
        <v>4396184.4399999995</v>
      </c>
      <c r="G511" s="47">
        <f t="shared" si="124"/>
        <v>4396184.4399999995</v>
      </c>
      <c r="H511" s="32" t="s">
        <v>36</v>
      </c>
      <c r="I511" s="32" t="s">
        <v>36</v>
      </c>
      <c r="J511" s="32" t="s">
        <v>109</v>
      </c>
      <c r="K511" s="33" t="s">
        <v>109</v>
      </c>
      <c r="L511" s="33" t="s">
        <v>109</v>
      </c>
    </row>
    <row r="512" spans="1:23" s="2" customFormat="1" ht="68.25" customHeight="1">
      <c r="A512" s="40"/>
      <c r="B512" s="25"/>
      <c r="C512" s="25"/>
      <c r="D512" s="25"/>
      <c r="E512" s="41" t="s">
        <v>39</v>
      </c>
      <c r="F512" s="47">
        <f t="shared" si="124"/>
        <v>3954415.74</v>
      </c>
      <c r="G512" s="47">
        <f t="shared" si="124"/>
        <v>3954415.74</v>
      </c>
      <c r="H512" s="32"/>
      <c r="I512" s="32"/>
      <c r="J512" s="32"/>
      <c r="K512" s="33"/>
      <c r="L512" s="33"/>
    </row>
    <row r="513" spans="1:29" s="2" customFormat="1" ht="49.5" customHeight="1">
      <c r="A513" s="40"/>
      <c r="B513" s="25"/>
      <c r="C513" s="25"/>
      <c r="D513" s="25"/>
      <c r="E513" s="41" t="s">
        <v>40</v>
      </c>
      <c r="F513" s="47">
        <f t="shared" si="124"/>
        <v>438250.16000000003</v>
      </c>
      <c r="G513" s="47">
        <f t="shared" si="124"/>
        <v>438250.16000000003</v>
      </c>
      <c r="H513" s="32"/>
      <c r="I513" s="32"/>
      <c r="J513" s="32"/>
      <c r="K513" s="33"/>
      <c r="L513" s="33"/>
    </row>
    <row r="514" spans="1:29" s="2" customFormat="1" ht="53.25" customHeight="1">
      <c r="A514" s="40"/>
      <c r="B514" s="25"/>
      <c r="C514" s="25"/>
      <c r="D514" s="25"/>
      <c r="E514" s="41" t="s">
        <v>6</v>
      </c>
      <c r="F514" s="47">
        <f t="shared" si="124"/>
        <v>3518.54</v>
      </c>
      <c r="G514" s="47">
        <f t="shared" si="124"/>
        <v>3518.54</v>
      </c>
      <c r="H514" s="32"/>
      <c r="I514" s="32"/>
      <c r="J514" s="32"/>
      <c r="K514" s="33"/>
      <c r="L514" s="33"/>
    </row>
    <row r="515" spans="1:29" s="17" customFormat="1" ht="33" customHeight="1">
      <c r="A515" s="43" t="s">
        <v>41</v>
      </c>
      <c r="B515" s="25" t="s">
        <v>50</v>
      </c>
      <c r="C515" s="32" t="s">
        <v>109</v>
      </c>
      <c r="D515" s="32" t="s">
        <v>472</v>
      </c>
      <c r="E515" s="41" t="s">
        <v>38</v>
      </c>
      <c r="F515" s="47">
        <f>F519+F523+F527+F530+F533+F536+F539+F543+F546</f>
        <v>4396184.4399999995</v>
      </c>
      <c r="G515" s="47">
        <f>G519+G523+G527+G530+G533+G536+G539+G543+G546</f>
        <v>4396184.4399999995</v>
      </c>
      <c r="H515" s="32" t="s">
        <v>36</v>
      </c>
      <c r="I515" s="32" t="s">
        <v>36</v>
      </c>
      <c r="J515" s="32" t="s">
        <v>109</v>
      </c>
      <c r="K515" s="33" t="s">
        <v>109</v>
      </c>
      <c r="L515" s="33" t="s">
        <v>109</v>
      </c>
      <c r="M515" s="2"/>
      <c r="N515" s="2"/>
      <c r="O515" s="2"/>
      <c r="P515" s="2"/>
      <c r="Q515" s="2"/>
      <c r="R515" s="2"/>
      <c r="S515" s="2"/>
      <c r="T515" s="2"/>
      <c r="U515" s="2"/>
      <c r="V515" s="2"/>
      <c r="W515" s="2"/>
      <c r="X515" s="2"/>
      <c r="Y515" s="2"/>
      <c r="Z515" s="2"/>
      <c r="AA515" s="2"/>
      <c r="AB515" s="2"/>
      <c r="AC515" s="2"/>
    </row>
    <row r="516" spans="1:29" s="17" customFormat="1" ht="68.25" customHeight="1">
      <c r="A516" s="43"/>
      <c r="B516" s="25"/>
      <c r="C516" s="32"/>
      <c r="D516" s="32"/>
      <c r="E516" s="41" t="s">
        <v>39</v>
      </c>
      <c r="F516" s="47">
        <f t="shared" ref="F516:G517" si="125">F520+F524+F528+F531+F534+F537+F540+F544+F547</f>
        <v>3954415.74</v>
      </c>
      <c r="G516" s="47">
        <f t="shared" si="125"/>
        <v>3954415.74</v>
      </c>
      <c r="H516" s="32"/>
      <c r="I516" s="32"/>
      <c r="J516" s="32"/>
      <c r="K516" s="33"/>
      <c r="L516" s="33"/>
      <c r="M516" s="2"/>
      <c r="N516" s="2"/>
      <c r="O516" s="2"/>
      <c r="P516" s="2"/>
      <c r="Q516" s="2"/>
      <c r="R516" s="2"/>
      <c r="S516" s="2"/>
      <c r="T516" s="2"/>
      <c r="U516" s="2"/>
      <c r="V516" s="2"/>
      <c r="W516" s="2"/>
      <c r="X516" s="2"/>
      <c r="Y516" s="2"/>
      <c r="Z516" s="2"/>
      <c r="AA516" s="2"/>
      <c r="AB516" s="2"/>
      <c r="AC516" s="2"/>
    </row>
    <row r="517" spans="1:29" s="17" customFormat="1" ht="50.25" customHeight="1">
      <c r="A517" s="43"/>
      <c r="B517" s="25"/>
      <c r="C517" s="32"/>
      <c r="D517" s="32"/>
      <c r="E517" s="41" t="s">
        <v>40</v>
      </c>
      <c r="F517" s="47">
        <f t="shared" si="125"/>
        <v>438250.16000000003</v>
      </c>
      <c r="G517" s="47">
        <f t="shared" si="125"/>
        <v>438250.16000000003</v>
      </c>
      <c r="H517" s="32"/>
      <c r="I517" s="32"/>
      <c r="J517" s="32"/>
      <c r="K517" s="33"/>
      <c r="L517" s="33"/>
      <c r="M517" s="2"/>
      <c r="N517" s="2"/>
      <c r="O517" s="2"/>
      <c r="P517" s="2"/>
      <c r="Q517" s="2"/>
      <c r="R517" s="2"/>
      <c r="S517" s="2"/>
      <c r="T517" s="2"/>
      <c r="U517" s="2"/>
      <c r="V517" s="2"/>
      <c r="W517" s="2"/>
      <c r="X517" s="2"/>
      <c r="Y517" s="2"/>
      <c r="Z517" s="2"/>
      <c r="AA517" s="2"/>
      <c r="AB517" s="2"/>
      <c r="AC517" s="2"/>
    </row>
    <row r="518" spans="1:29" s="17" customFormat="1" ht="49.5" customHeight="1">
      <c r="A518" s="43"/>
      <c r="B518" s="25"/>
      <c r="C518" s="32"/>
      <c r="D518" s="32"/>
      <c r="E518" s="41" t="s">
        <v>6</v>
      </c>
      <c r="F518" s="47">
        <f>F522+F526+F542</f>
        <v>3518.54</v>
      </c>
      <c r="G518" s="47">
        <f>G522+G526+G542</f>
        <v>3518.54</v>
      </c>
      <c r="H518" s="32"/>
      <c r="I518" s="32"/>
      <c r="J518" s="32"/>
      <c r="K518" s="33"/>
      <c r="L518" s="33"/>
      <c r="M518" s="2"/>
      <c r="N518" s="2"/>
      <c r="O518" s="2"/>
      <c r="P518" s="2"/>
      <c r="Q518" s="2"/>
      <c r="R518" s="2"/>
      <c r="S518" s="2"/>
      <c r="T518" s="2"/>
      <c r="U518" s="2"/>
      <c r="V518" s="2"/>
      <c r="W518" s="2"/>
      <c r="X518" s="2"/>
      <c r="Y518" s="2"/>
      <c r="Z518" s="2"/>
      <c r="AA518" s="2"/>
      <c r="AB518" s="2"/>
      <c r="AC518" s="2"/>
    </row>
    <row r="519" spans="1:29" s="2" customFormat="1" ht="30.75" customHeight="1">
      <c r="A519" s="43" t="s">
        <v>42</v>
      </c>
      <c r="B519" s="44" t="s">
        <v>364</v>
      </c>
      <c r="C519" s="32" t="s">
        <v>109</v>
      </c>
      <c r="D519" s="32" t="s">
        <v>109</v>
      </c>
      <c r="E519" s="41" t="s">
        <v>38</v>
      </c>
      <c r="F519" s="47">
        <f>SUM(F520:F522)</f>
        <v>0</v>
      </c>
      <c r="G519" s="47">
        <f t="shared" ref="G519" si="126">SUM(G520:G522)</f>
        <v>0</v>
      </c>
      <c r="H519" s="40" t="s">
        <v>221</v>
      </c>
      <c r="I519" s="32" t="s">
        <v>222</v>
      </c>
      <c r="J519" s="76" t="s">
        <v>159</v>
      </c>
      <c r="K519" s="76">
        <v>0.4</v>
      </c>
      <c r="L519" s="76">
        <v>0.4</v>
      </c>
    </row>
    <row r="520" spans="1:29" s="2" customFormat="1" ht="69.75" customHeight="1">
      <c r="A520" s="43"/>
      <c r="B520" s="44"/>
      <c r="C520" s="32"/>
      <c r="D520" s="32"/>
      <c r="E520" s="41" t="s">
        <v>39</v>
      </c>
      <c r="F520" s="47">
        <v>0</v>
      </c>
      <c r="G520" s="47">
        <v>0</v>
      </c>
      <c r="H520" s="40"/>
      <c r="I520" s="32"/>
      <c r="J520" s="76"/>
      <c r="K520" s="76"/>
      <c r="L520" s="76"/>
    </row>
    <row r="521" spans="1:29" s="2" customFormat="1" ht="49.5" customHeight="1">
      <c r="A521" s="43"/>
      <c r="B521" s="44"/>
      <c r="C521" s="32"/>
      <c r="D521" s="32"/>
      <c r="E521" s="41" t="s">
        <v>40</v>
      </c>
      <c r="F521" s="47">
        <v>0</v>
      </c>
      <c r="G521" s="47">
        <v>0</v>
      </c>
      <c r="H521" s="40"/>
      <c r="I521" s="32"/>
      <c r="J521" s="76"/>
      <c r="K521" s="76"/>
      <c r="L521" s="76"/>
    </row>
    <row r="522" spans="1:29" s="2" customFormat="1" ht="50.25" customHeight="1">
      <c r="A522" s="43"/>
      <c r="B522" s="44"/>
      <c r="C522" s="32"/>
      <c r="D522" s="32"/>
      <c r="E522" s="41" t="s">
        <v>6</v>
      </c>
      <c r="F522" s="47">
        <v>0</v>
      </c>
      <c r="G522" s="47">
        <v>0</v>
      </c>
      <c r="H522" s="40"/>
      <c r="I522" s="32"/>
      <c r="J522" s="76"/>
      <c r="K522" s="76"/>
      <c r="L522" s="76"/>
    </row>
    <row r="523" spans="1:29" s="2" customFormat="1" ht="30.75" customHeight="1">
      <c r="A523" s="43" t="s">
        <v>43</v>
      </c>
      <c r="B523" s="44" t="s">
        <v>365</v>
      </c>
      <c r="C523" s="32">
        <v>507</v>
      </c>
      <c r="D523" s="32" t="s">
        <v>467</v>
      </c>
      <c r="E523" s="41" t="s">
        <v>38</v>
      </c>
      <c r="F523" s="47">
        <f>SUM(F524:F526)</f>
        <v>12616.779999999999</v>
      </c>
      <c r="G523" s="47">
        <f t="shared" ref="G523" si="127">SUM(G524:G526)</f>
        <v>12616.779999999999</v>
      </c>
      <c r="H523" s="40"/>
      <c r="I523" s="32"/>
      <c r="J523" s="76"/>
      <c r="K523" s="76"/>
      <c r="L523" s="76"/>
    </row>
    <row r="524" spans="1:29" s="2" customFormat="1" ht="70.5" customHeight="1">
      <c r="A524" s="43"/>
      <c r="B524" s="44"/>
      <c r="C524" s="32"/>
      <c r="D524" s="32"/>
      <c r="E524" s="41" t="s">
        <v>39</v>
      </c>
      <c r="F524" s="47">
        <v>0</v>
      </c>
      <c r="G524" s="47">
        <v>0</v>
      </c>
      <c r="H524" s="40"/>
      <c r="I524" s="32"/>
      <c r="J524" s="76"/>
      <c r="K524" s="76"/>
      <c r="L524" s="76"/>
    </row>
    <row r="525" spans="1:29" s="2" customFormat="1" ht="50.25" customHeight="1">
      <c r="A525" s="43"/>
      <c r="B525" s="44"/>
      <c r="C525" s="32"/>
      <c r="D525" s="32"/>
      <c r="E525" s="41" t="s">
        <v>40</v>
      </c>
      <c r="F525" s="47">
        <v>9098.24</v>
      </c>
      <c r="G525" s="47">
        <v>9098.24</v>
      </c>
      <c r="H525" s="40"/>
      <c r="I525" s="32"/>
      <c r="J525" s="76"/>
      <c r="K525" s="76"/>
      <c r="L525" s="76"/>
    </row>
    <row r="526" spans="1:29" s="2" customFormat="1" ht="50.25" customHeight="1">
      <c r="A526" s="43"/>
      <c r="B526" s="44"/>
      <c r="C526" s="32"/>
      <c r="D526" s="32"/>
      <c r="E526" s="41" t="s">
        <v>6</v>
      </c>
      <c r="F526" s="47">
        <v>3518.54</v>
      </c>
      <c r="G526" s="47">
        <v>3518.54</v>
      </c>
      <c r="H526" s="40"/>
      <c r="I526" s="32"/>
      <c r="J526" s="76"/>
      <c r="K526" s="76"/>
      <c r="L526" s="76"/>
    </row>
    <row r="527" spans="1:29" s="2" customFormat="1" ht="33.75" customHeight="1">
      <c r="A527" s="43" t="s">
        <v>44</v>
      </c>
      <c r="B527" s="59" t="s">
        <v>366</v>
      </c>
      <c r="C527" s="32">
        <v>507</v>
      </c>
      <c r="D527" s="32" t="s">
        <v>468</v>
      </c>
      <c r="E527" s="41" t="s">
        <v>38</v>
      </c>
      <c r="F527" s="47">
        <f>SUM(F528:F529)</f>
        <v>3825524.14</v>
      </c>
      <c r="G527" s="47">
        <f t="shared" ref="G527" si="128">SUM(G528:G529)</f>
        <v>3825524.14</v>
      </c>
      <c r="H527" s="40" t="s">
        <v>223</v>
      </c>
      <c r="I527" s="32" t="s">
        <v>107</v>
      </c>
      <c r="J527" s="32" t="s">
        <v>159</v>
      </c>
      <c r="K527" s="32">
        <v>1</v>
      </c>
      <c r="L527" s="32">
        <v>1</v>
      </c>
    </row>
    <row r="528" spans="1:29" s="2" customFormat="1" ht="66.75" customHeight="1">
      <c r="A528" s="43"/>
      <c r="B528" s="59"/>
      <c r="C528" s="32"/>
      <c r="D528" s="32"/>
      <c r="E528" s="41" t="s">
        <v>39</v>
      </c>
      <c r="F528" s="47">
        <v>3825524.14</v>
      </c>
      <c r="G528" s="47">
        <v>3825524.14</v>
      </c>
      <c r="H528" s="40"/>
      <c r="I528" s="32"/>
      <c r="J528" s="32"/>
      <c r="K528" s="32"/>
      <c r="L528" s="32"/>
    </row>
    <row r="529" spans="1:12" s="2" customFormat="1" ht="47.25">
      <c r="A529" s="43"/>
      <c r="B529" s="59"/>
      <c r="C529" s="32"/>
      <c r="D529" s="32"/>
      <c r="E529" s="41" t="s">
        <v>40</v>
      </c>
      <c r="F529" s="47">
        <v>0</v>
      </c>
      <c r="G529" s="47">
        <v>0</v>
      </c>
      <c r="H529" s="40"/>
      <c r="I529" s="32"/>
      <c r="J529" s="32"/>
      <c r="K529" s="32"/>
      <c r="L529" s="32"/>
    </row>
    <row r="530" spans="1:12" s="2" customFormat="1" ht="33" customHeight="1">
      <c r="A530" s="43" t="s">
        <v>90</v>
      </c>
      <c r="B530" s="44" t="s">
        <v>374</v>
      </c>
      <c r="C530" s="32">
        <v>507</v>
      </c>
      <c r="D530" s="32" t="s">
        <v>469</v>
      </c>
      <c r="E530" s="41" t="s">
        <v>38</v>
      </c>
      <c r="F530" s="47">
        <f>SUM(F531:F532)</f>
        <v>94329.9</v>
      </c>
      <c r="G530" s="47">
        <f t="shared" ref="G530" si="129">SUM(G531:G532)</f>
        <v>94329.9</v>
      </c>
      <c r="H530" s="40"/>
      <c r="I530" s="32"/>
      <c r="J530" s="32"/>
      <c r="K530" s="32"/>
      <c r="L530" s="32"/>
    </row>
    <row r="531" spans="1:12" s="2" customFormat="1" ht="70.5" customHeight="1">
      <c r="A531" s="43"/>
      <c r="B531" s="44"/>
      <c r="C531" s="32"/>
      <c r="D531" s="32"/>
      <c r="E531" s="41" t="s">
        <v>39</v>
      </c>
      <c r="F531" s="47">
        <v>0</v>
      </c>
      <c r="G531" s="47">
        <v>0</v>
      </c>
      <c r="H531" s="40"/>
      <c r="I531" s="32"/>
      <c r="J531" s="32"/>
      <c r="K531" s="32"/>
      <c r="L531" s="32"/>
    </row>
    <row r="532" spans="1:12" s="2" customFormat="1" ht="54.75" customHeight="1">
      <c r="A532" s="43"/>
      <c r="B532" s="44"/>
      <c r="C532" s="32"/>
      <c r="D532" s="32"/>
      <c r="E532" s="41" t="s">
        <v>40</v>
      </c>
      <c r="F532" s="47">
        <v>94329.9</v>
      </c>
      <c r="G532" s="47">
        <v>94329.9</v>
      </c>
      <c r="H532" s="40"/>
      <c r="I532" s="32"/>
      <c r="J532" s="32"/>
      <c r="K532" s="32"/>
      <c r="L532" s="32"/>
    </row>
    <row r="533" spans="1:12" s="2" customFormat="1" ht="33" customHeight="1">
      <c r="A533" s="43" t="s">
        <v>91</v>
      </c>
      <c r="B533" s="59" t="s">
        <v>375</v>
      </c>
      <c r="C533" s="32">
        <v>507</v>
      </c>
      <c r="D533" s="32" t="s">
        <v>470</v>
      </c>
      <c r="E533" s="41" t="s">
        <v>38</v>
      </c>
      <c r="F533" s="47">
        <f>SUM(F534:F535)</f>
        <v>128891.6</v>
      </c>
      <c r="G533" s="47">
        <f t="shared" ref="G533" si="130">SUM(G534:G535)</f>
        <v>128891.6</v>
      </c>
      <c r="H533" s="44" t="s">
        <v>224</v>
      </c>
      <c r="I533" s="32" t="s">
        <v>61</v>
      </c>
      <c r="J533" s="32" t="s">
        <v>159</v>
      </c>
      <c r="K533" s="32">
        <v>1</v>
      </c>
      <c r="L533" s="32">
        <v>1</v>
      </c>
    </row>
    <row r="534" spans="1:12" s="2" customFormat="1" ht="66.75" customHeight="1">
      <c r="A534" s="43"/>
      <c r="B534" s="59"/>
      <c r="C534" s="32"/>
      <c r="D534" s="32"/>
      <c r="E534" s="41" t="s">
        <v>39</v>
      </c>
      <c r="F534" s="47">
        <v>128891.6</v>
      </c>
      <c r="G534" s="47">
        <v>128891.6</v>
      </c>
      <c r="H534" s="44"/>
      <c r="I534" s="32"/>
      <c r="J534" s="32"/>
      <c r="K534" s="32"/>
      <c r="L534" s="32"/>
    </row>
    <row r="535" spans="1:12" s="2" customFormat="1" ht="47.25">
      <c r="A535" s="43"/>
      <c r="B535" s="59"/>
      <c r="C535" s="32"/>
      <c r="D535" s="32"/>
      <c r="E535" s="41" t="s">
        <v>40</v>
      </c>
      <c r="F535" s="47">
        <v>0</v>
      </c>
      <c r="G535" s="47">
        <v>0</v>
      </c>
      <c r="H535" s="44"/>
      <c r="I535" s="32"/>
      <c r="J535" s="32"/>
      <c r="K535" s="32"/>
      <c r="L535" s="32"/>
    </row>
    <row r="536" spans="1:12" s="2" customFormat="1" ht="36" customHeight="1">
      <c r="A536" s="43" t="s">
        <v>92</v>
      </c>
      <c r="B536" s="44" t="s">
        <v>376</v>
      </c>
      <c r="C536" s="32">
        <v>507</v>
      </c>
      <c r="D536" s="32" t="s">
        <v>471</v>
      </c>
      <c r="E536" s="41" t="s">
        <v>38</v>
      </c>
      <c r="F536" s="47">
        <f>SUM(F537:F538)</f>
        <v>334822.02</v>
      </c>
      <c r="G536" s="47">
        <f t="shared" ref="G536" si="131">SUM(G537:G538)</f>
        <v>334822.02</v>
      </c>
      <c r="H536" s="59" t="s">
        <v>225</v>
      </c>
      <c r="I536" s="32" t="s">
        <v>85</v>
      </c>
      <c r="J536" s="32" t="s">
        <v>159</v>
      </c>
      <c r="K536" s="32">
        <v>100</v>
      </c>
      <c r="L536" s="32">
        <v>100</v>
      </c>
    </row>
    <row r="537" spans="1:12" s="2" customFormat="1" ht="69" customHeight="1">
      <c r="A537" s="43"/>
      <c r="B537" s="44"/>
      <c r="C537" s="32"/>
      <c r="D537" s="32"/>
      <c r="E537" s="41" t="s">
        <v>39</v>
      </c>
      <c r="F537" s="47">
        <v>0</v>
      </c>
      <c r="G537" s="47">
        <v>0</v>
      </c>
      <c r="H537" s="59"/>
      <c r="I537" s="32"/>
      <c r="J537" s="32"/>
      <c r="K537" s="32"/>
      <c r="L537" s="32"/>
    </row>
    <row r="538" spans="1:12" s="2" customFormat="1" ht="89.25" customHeight="1">
      <c r="A538" s="43"/>
      <c r="B538" s="44"/>
      <c r="C538" s="32"/>
      <c r="D538" s="32"/>
      <c r="E538" s="41" t="s">
        <v>40</v>
      </c>
      <c r="F538" s="47">
        <v>334822.02</v>
      </c>
      <c r="G538" s="47">
        <v>334822.02</v>
      </c>
      <c r="H538" s="59"/>
      <c r="I538" s="32"/>
      <c r="J538" s="32"/>
      <c r="K538" s="32"/>
      <c r="L538" s="32"/>
    </row>
    <row r="539" spans="1:12" s="2" customFormat="1" ht="35.25" customHeight="1">
      <c r="A539" s="43" t="s">
        <v>93</v>
      </c>
      <c r="B539" s="44" t="s">
        <v>377</v>
      </c>
      <c r="C539" s="32" t="s">
        <v>109</v>
      </c>
      <c r="D539" s="32" t="s">
        <v>109</v>
      </c>
      <c r="E539" s="41" t="s">
        <v>38</v>
      </c>
      <c r="F539" s="47">
        <f>SUM(F540:F542)</f>
        <v>0</v>
      </c>
      <c r="G539" s="47">
        <f t="shared" ref="G539" si="132">SUM(G540:G542)</f>
        <v>0</v>
      </c>
      <c r="H539" s="59" t="s">
        <v>226</v>
      </c>
      <c r="I539" s="32" t="s">
        <v>227</v>
      </c>
      <c r="J539" s="77" t="s">
        <v>159</v>
      </c>
      <c r="K539" s="77">
        <v>1.4650000000000001</v>
      </c>
      <c r="L539" s="77">
        <v>1.4650000000000001</v>
      </c>
    </row>
    <row r="540" spans="1:12" s="2" customFormat="1" ht="72" customHeight="1">
      <c r="A540" s="43"/>
      <c r="B540" s="44"/>
      <c r="C540" s="32"/>
      <c r="D540" s="32"/>
      <c r="E540" s="41" t="s">
        <v>39</v>
      </c>
      <c r="F540" s="47">
        <v>0</v>
      </c>
      <c r="G540" s="47">
        <v>0</v>
      </c>
      <c r="H540" s="59"/>
      <c r="I540" s="32"/>
      <c r="J540" s="77"/>
      <c r="K540" s="77"/>
      <c r="L540" s="77"/>
    </row>
    <row r="541" spans="1:12" s="2" customFormat="1" ht="54" customHeight="1">
      <c r="A541" s="43"/>
      <c r="B541" s="44"/>
      <c r="C541" s="32"/>
      <c r="D541" s="32"/>
      <c r="E541" s="41" t="s">
        <v>40</v>
      </c>
      <c r="F541" s="47">
        <v>0</v>
      </c>
      <c r="G541" s="47">
        <v>0</v>
      </c>
      <c r="H541" s="59"/>
      <c r="I541" s="32"/>
      <c r="J541" s="77"/>
      <c r="K541" s="77"/>
      <c r="L541" s="77"/>
    </row>
    <row r="542" spans="1:12" s="2" customFormat="1" ht="54" customHeight="1">
      <c r="A542" s="43"/>
      <c r="B542" s="44"/>
      <c r="C542" s="32"/>
      <c r="D542" s="32"/>
      <c r="E542" s="41" t="s">
        <v>6</v>
      </c>
      <c r="F542" s="47">
        <v>0</v>
      </c>
      <c r="G542" s="47">
        <v>0</v>
      </c>
      <c r="H542" s="59"/>
      <c r="I542" s="32"/>
      <c r="J542" s="77"/>
      <c r="K542" s="77"/>
      <c r="L542" s="77"/>
    </row>
    <row r="543" spans="1:12" s="2" customFormat="1" ht="33.75" customHeight="1">
      <c r="A543" s="43" t="s">
        <v>26</v>
      </c>
      <c r="B543" s="44" t="s">
        <v>378</v>
      </c>
      <c r="C543" s="32" t="s">
        <v>109</v>
      </c>
      <c r="D543" s="32" t="s">
        <v>109</v>
      </c>
      <c r="E543" s="41" t="s">
        <v>38</v>
      </c>
      <c r="F543" s="47">
        <f>SUM(F544:F545)</f>
        <v>0</v>
      </c>
      <c r="G543" s="47">
        <f t="shared" ref="G543" si="133">SUM(G544:G545)</f>
        <v>0</v>
      </c>
      <c r="H543" s="59" t="s">
        <v>229</v>
      </c>
      <c r="I543" s="32" t="s">
        <v>228</v>
      </c>
      <c r="J543" s="32" t="s">
        <v>159</v>
      </c>
      <c r="K543" s="33">
        <v>0</v>
      </c>
      <c r="L543" s="33">
        <v>0</v>
      </c>
    </row>
    <row r="544" spans="1:12" s="2" customFormat="1" ht="69.75" customHeight="1">
      <c r="A544" s="43"/>
      <c r="B544" s="44"/>
      <c r="C544" s="32"/>
      <c r="D544" s="32"/>
      <c r="E544" s="41" t="s">
        <v>39</v>
      </c>
      <c r="F544" s="47">
        <v>0</v>
      </c>
      <c r="G544" s="47">
        <v>0</v>
      </c>
      <c r="H544" s="59"/>
      <c r="I544" s="32"/>
      <c r="J544" s="32"/>
      <c r="K544" s="33"/>
      <c r="L544" s="33"/>
    </row>
    <row r="545" spans="1:12" s="2" customFormat="1" ht="55.5" customHeight="1">
      <c r="A545" s="43"/>
      <c r="B545" s="44"/>
      <c r="C545" s="32"/>
      <c r="D545" s="32"/>
      <c r="E545" s="41" t="s">
        <v>40</v>
      </c>
      <c r="F545" s="47">
        <v>0</v>
      </c>
      <c r="G545" s="47">
        <v>0</v>
      </c>
      <c r="H545" s="59"/>
      <c r="I545" s="32"/>
      <c r="J545" s="32"/>
      <c r="K545" s="33"/>
      <c r="L545" s="33"/>
    </row>
    <row r="546" spans="1:12" s="2" customFormat="1" ht="36" customHeight="1">
      <c r="A546" s="43" t="s">
        <v>27</v>
      </c>
      <c r="B546" s="44" t="s">
        <v>379</v>
      </c>
      <c r="C546" s="32" t="s">
        <v>109</v>
      </c>
      <c r="D546" s="32" t="s">
        <v>109</v>
      </c>
      <c r="E546" s="41" t="s">
        <v>38</v>
      </c>
      <c r="F546" s="47">
        <f>SUM(F547:F548)</f>
        <v>0</v>
      </c>
      <c r="G546" s="47">
        <f t="shared" ref="G546" si="134">SUM(G547:G548)</f>
        <v>0</v>
      </c>
      <c r="H546" s="59" t="s">
        <v>130</v>
      </c>
      <c r="I546" s="32" t="s">
        <v>129</v>
      </c>
      <c r="J546" s="32" t="s">
        <v>159</v>
      </c>
      <c r="K546" s="32">
        <v>0</v>
      </c>
      <c r="L546" s="32">
        <v>0</v>
      </c>
    </row>
    <row r="547" spans="1:12" s="2" customFormat="1" ht="66.75" customHeight="1">
      <c r="A547" s="43"/>
      <c r="B547" s="44"/>
      <c r="C547" s="32"/>
      <c r="D547" s="32"/>
      <c r="E547" s="41" t="s">
        <v>39</v>
      </c>
      <c r="F547" s="47">
        <v>0</v>
      </c>
      <c r="G547" s="47">
        <v>0</v>
      </c>
      <c r="H547" s="59"/>
      <c r="I547" s="32"/>
      <c r="J547" s="32"/>
      <c r="K547" s="32"/>
      <c r="L547" s="32"/>
    </row>
    <row r="548" spans="1:12" s="2" customFormat="1" ht="55.5" customHeight="1">
      <c r="A548" s="43"/>
      <c r="B548" s="44"/>
      <c r="C548" s="32"/>
      <c r="D548" s="32"/>
      <c r="E548" s="41" t="s">
        <v>40</v>
      </c>
      <c r="F548" s="47">
        <v>0</v>
      </c>
      <c r="G548" s="47">
        <v>0</v>
      </c>
      <c r="H548" s="59"/>
      <c r="I548" s="32"/>
      <c r="J548" s="32"/>
      <c r="K548" s="32"/>
      <c r="L548" s="32"/>
    </row>
    <row r="549" spans="1:12" s="2" customFormat="1" ht="31.5" customHeight="1">
      <c r="A549" s="43" t="s">
        <v>45</v>
      </c>
      <c r="B549" s="25" t="s">
        <v>218</v>
      </c>
      <c r="C549" s="25"/>
      <c r="D549" s="25"/>
      <c r="E549" s="41" t="s">
        <v>38</v>
      </c>
      <c r="F549" s="47">
        <f t="shared" ref="F549:G551" si="135">F552</f>
        <v>0</v>
      </c>
      <c r="G549" s="47">
        <f t="shared" si="135"/>
        <v>0</v>
      </c>
      <c r="H549" s="32" t="s">
        <v>36</v>
      </c>
      <c r="I549" s="32" t="s">
        <v>36</v>
      </c>
      <c r="J549" s="32" t="s">
        <v>109</v>
      </c>
      <c r="K549" s="33" t="s">
        <v>109</v>
      </c>
      <c r="L549" s="33" t="s">
        <v>109</v>
      </c>
    </row>
    <row r="550" spans="1:12" s="2" customFormat="1" ht="69.75" customHeight="1">
      <c r="A550" s="43"/>
      <c r="B550" s="25"/>
      <c r="C550" s="25"/>
      <c r="D550" s="25"/>
      <c r="E550" s="41" t="s">
        <v>39</v>
      </c>
      <c r="F550" s="47">
        <f t="shared" si="135"/>
        <v>0</v>
      </c>
      <c r="G550" s="47">
        <f t="shared" si="135"/>
        <v>0</v>
      </c>
      <c r="H550" s="32"/>
      <c r="I550" s="32"/>
      <c r="J550" s="32"/>
      <c r="K550" s="33"/>
      <c r="L550" s="33"/>
    </row>
    <row r="551" spans="1:12" s="2" customFormat="1" ht="51.75" customHeight="1">
      <c r="A551" s="43"/>
      <c r="B551" s="25"/>
      <c r="C551" s="25"/>
      <c r="D551" s="25"/>
      <c r="E551" s="41" t="s">
        <v>40</v>
      </c>
      <c r="F551" s="47">
        <f t="shared" si="135"/>
        <v>0</v>
      </c>
      <c r="G551" s="47">
        <f t="shared" si="135"/>
        <v>0</v>
      </c>
      <c r="H551" s="32"/>
      <c r="I551" s="32"/>
      <c r="J551" s="32"/>
      <c r="K551" s="33"/>
      <c r="L551" s="33"/>
    </row>
    <row r="552" spans="1:12" s="2" customFormat="1" ht="35.25" customHeight="1">
      <c r="A552" s="43" t="s">
        <v>46</v>
      </c>
      <c r="B552" s="67" t="s">
        <v>51</v>
      </c>
      <c r="C552" s="32" t="s">
        <v>109</v>
      </c>
      <c r="D552" s="32" t="s">
        <v>109</v>
      </c>
      <c r="E552" s="41" t="s">
        <v>38</v>
      </c>
      <c r="F552" s="47">
        <f>F555+F558</f>
        <v>0</v>
      </c>
      <c r="G552" s="47">
        <f>G555+G558</f>
        <v>0</v>
      </c>
      <c r="H552" s="32" t="s">
        <v>36</v>
      </c>
      <c r="I552" s="32" t="s">
        <v>36</v>
      </c>
      <c r="J552" s="32" t="s">
        <v>109</v>
      </c>
      <c r="K552" s="33" t="s">
        <v>109</v>
      </c>
      <c r="L552" s="33" t="s">
        <v>109</v>
      </c>
    </row>
    <row r="553" spans="1:12" s="2" customFormat="1" ht="72.75" customHeight="1">
      <c r="A553" s="43"/>
      <c r="B553" s="59"/>
      <c r="C553" s="32"/>
      <c r="D553" s="32"/>
      <c r="E553" s="41" t="s">
        <v>39</v>
      </c>
      <c r="F553" s="47">
        <f t="shared" ref="F553:G554" si="136">F556+F559</f>
        <v>0</v>
      </c>
      <c r="G553" s="47">
        <f t="shared" si="136"/>
        <v>0</v>
      </c>
      <c r="H553" s="32"/>
      <c r="I553" s="32"/>
      <c r="J553" s="32"/>
      <c r="K553" s="33"/>
      <c r="L553" s="33"/>
    </row>
    <row r="554" spans="1:12" s="2" customFormat="1" ht="51" customHeight="1">
      <c r="A554" s="43"/>
      <c r="B554" s="59"/>
      <c r="C554" s="32"/>
      <c r="D554" s="32"/>
      <c r="E554" s="41" t="s">
        <v>40</v>
      </c>
      <c r="F554" s="47">
        <f t="shared" si="136"/>
        <v>0</v>
      </c>
      <c r="G554" s="47">
        <f t="shared" si="136"/>
        <v>0</v>
      </c>
      <c r="H554" s="32"/>
      <c r="I554" s="32"/>
      <c r="J554" s="32"/>
      <c r="K554" s="33"/>
      <c r="L554" s="33"/>
    </row>
    <row r="555" spans="1:12" s="2" customFormat="1" ht="35.25" customHeight="1">
      <c r="A555" s="43" t="s">
        <v>49</v>
      </c>
      <c r="B555" s="59" t="s">
        <v>230</v>
      </c>
      <c r="C555" s="32" t="s">
        <v>109</v>
      </c>
      <c r="D555" s="32" t="s">
        <v>109</v>
      </c>
      <c r="E555" s="41" t="s">
        <v>38</v>
      </c>
      <c r="F555" s="47">
        <f>SUM(F556:F557)</f>
        <v>0</v>
      </c>
      <c r="G555" s="47">
        <f t="shared" ref="G555" si="137">SUM(G556:G557)</f>
        <v>0</v>
      </c>
      <c r="H555" s="44" t="s">
        <v>7</v>
      </c>
      <c r="I555" s="32" t="s">
        <v>8</v>
      </c>
      <c r="J555" s="32" t="s">
        <v>159</v>
      </c>
      <c r="K555" s="32" t="s">
        <v>231</v>
      </c>
      <c r="L555" s="32" t="s">
        <v>231</v>
      </c>
    </row>
    <row r="556" spans="1:12" s="2" customFormat="1" ht="66" customHeight="1">
      <c r="A556" s="43"/>
      <c r="B556" s="59"/>
      <c r="C556" s="32"/>
      <c r="D556" s="32"/>
      <c r="E556" s="41" t="s">
        <v>39</v>
      </c>
      <c r="F556" s="47">
        <v>0</v>
      </c>
      <c r="G556" s="47">
        <v>0</v>
      </c>
      <c r="H556" s="44"/>
      <c r="I556" s="32"/>
      <c r="J556" s="32"/>
      <c r="K556" s="32"/>
      <c r="L556" s="32"/>
    </row>
    <row r="557" spans="1:12" s="2" customFormat="1" ht="52.5" customHeight="1">
      <c r="A557" s="43"/>
      <c r="B557" s="59"/>
      <c r="C557" s="32"/>
      <c r="D557" s="32"/>
      <c r="E557" s="41" t="s">
        <v>40</v>
      </c>
      <c r="F557" s="47">
        <v>0</v>
      </c>
      <c r="G557" s="47">
        <v>0</v>
      </c>
      <c r="H557" s="44"/>
      <c r="I557" s="32"/>
      <c r="J557" s="32"/>
      <c r="K557" s="32"/>
      <c r="L557" s="32"/>
    </row>
    <row r="558" spans="1:12" s="2" customFormat="1" ht="34.5" customHeight="1">
      <c r="A558" s="43" t="s">
        <v>54</v>
      </c>
      <c r="B558" s="59" t="s">
        <v>232</v>
      </c>
      <c r="C558" s="32" t="s">
        <v>109</v>
      </c>
      <c r="D558" s="32" t="s">
        <v>109</v>
      </c>
      <c r="E558" s="41" t="s">
        <v>38</v>
      </c>
      <c r="F558" s="47">
        <f>SUM(F559:F560)</f>
        <v>0</v>
      </c>
      <c r="G558" s="47">
        <f t="shared" ref="G558" si="138">SUM(G559:G560)</f>
        <v>0</v>
      </c>
      <c r="H558" s="44" t="s">
        <v>9</v>
      </c>
      <c r="I558" s="32" t="s">
        <v>61</v>
      </c>
      <c r="J558" s="32" t="s">
        <v>159</v>
      </c>
      <c r="K558" s="32">
        <v>603</v>
      </c>
      <c r="L558" s="32">
        <v>603</v>
      </c>
    </row>
    <row r="559" spans="1:12" s="2" customFormat="1" ht="69.75" customHeight="1">
      <c r="A559" s="43"/>
      <c r="B559" s="59"/>
      <c r="C559" s="32"/>
      <c r="D559" s="32"/>
      <c r="E559" s="41" t="s">
        <v>39</v>
      </c>
      <c r="F559" s="47">
        <v>0</v>
      </c>
      <c r="G559" s="47">
        <v>0</v>
      </c>
      <c r="H559" s="44"/>
      <c r="I559" s="32"/>
      <c r="J559" s="32"/>
      <c r="K559" s="32"/>
      <c r="L559" s="32"/>
    </row>
    <row r="560" spans="1:12" s="2" customFormat="1" ht="52.5" customHeight="1">
      <c r="A560" s="43"/>
      <c r="B560" s="59"/>
      <c r="C560" s="32"/>
      <c r="D560" s="32"/>
      <c r="E560" s="41" t="s">
        <v>40</v>
      </c>
      <c r="F560" s="47">
        <v>0</v>
      </c>
      <c r="G560" s="47">
        <v>0</v>
      </c>
      <c r="H560" s="44"/>
      <c r="I560" s="32"/>
      <c r="J560" s="32"/>
      <c r="K560" s="32"/>
      <c r="L560" s="32"/>
    </row>
    <row r="561" spans="1:12" s="2" customFormat="1" ht="33" customHeight="1">
      <c r="A561" s="43" t="s">
        <v>70</v>
      </c>
      <c r="B561" s="25" t="s">
        <v>219</v>
      </c>
      <c r="C561" s="25"/>
      <c r="D561" s="25"/>
      <c r="E561" s="41" t="s">
        <v>38</v>
      </c>
      <c r="F561" s="47">
        <f t="shared" ref="F561:G566" si="139">F564</f>
        <v>0</v>
      </c>
      <c r="G561" s="47">
        <f t="shared" si="139"/>
        <v>0</v>
      </c>
      <c r="H561" s="32" t="s">
        <v>36</v>
      </c>
      <c r="I561" s="32" t="s">
        <v>36</v>
      </c>
      <c r="J561" s="32" t="s">
        <v>109</v>
      </c>
      <c r="K561" s="33" t="s">
        <v>109</v>
      </c>
      <c r="L561" s="33" t="s">
        <v>109</v>
      </c>
    </row>
    <row r="562" spans="1:12" s="2" customFormat="1" ht="70.5" customHeight="1">
      <c r="A562" s="43"/>
      <c r="B562" s="25"/>
      <c r="C562" s="25"/>
      <c r="D562" s="25"/>
      <c r="E562" s="41" t="s">
        <v>39</v>
      </c>
      <c r="F562" s="47">
        <f t="shared" si="139"/>
        <v>0</v>
      </c>
      <c r="G562" s="47">
        <f t="shared" si="139"/>
        <v>0</v>
      </c>
      <c r="H562" s="32"/>
      <c r="I562" s="32"/>
      <c r="J562" s="32"/>
      <c r="K562" s="33"/>
      <c r="L562" s="33"/>
    </row>
    <row r="563" spans="1:12" s="2" customFormat="1" ht="50.25" customHeight="1">
      <c r="A563" s="43"/>
      <c r="B563" s="25"/>
      <c r="C563" s="25"/>
      <c r="D563" s="25"/>
      <c r="E563" s="41" t="s">
        <v>40</v>
      </c>
      <c r="F563" s="47">
        <f t="shared" si="139"/>
        <v>0</v>
      </c>
      <c r="G563" s="47">
        <f t="shared" si="139"/>
        <v>0</v>
      </c>
      <c r="H563" s="32"/>
      <c r="I563" s="32"/>
      <c r="J563" s="32"/>
      <c r="K563" s="33"/>
      <c r="L563" s="33"/>
    </row>
    <row r="564" spans="1:12" s="2" customFormat="1" ht="34.5" customHeight="1">
      <c r="A564" s="43" t="s">
        <v>57</v>
      </c>
      <c r="B564" s="67" t="s">
        <v>52</v>
      </c>
      <c r="C564" s="32" t="s">
        <v>109</v>
      </c>
      <c r="D564" s="32" t="s">
        <v>109</v>
      </c>
      <c r="E564" s="41" t="s">
        <v>38</v>
      </c>
      <c r="F564" s="47">
        <f t="shared" si="139"/>
        <v>0</v>
      </c>
      <c r="G564" s="47">
        <f t="shared" si="139"/>
        <v>0</v>
      </c>
      <c r="H564" s="32" t="s">
        <v>36</v>
      </c>
      <c r="I564" s="32" t="s">
        <v>36</v>
      </c>
      <c r="J564" s="32" t="s">
        <v>109</v>
      </c>
      <c r="K564" s="33" t="s">
        <v>109</v>
      </c>
      <c r="L564" s="33" t="s">
        <v>109</v>
      </c>
    </row>
    <row r="565" spans="1:12" s="2" customFormat="1" ht="71.25" customHeight="1">
      <c r="A565" s="43"/>
      <c r="B565" s="59"/>
      <c r="C565" s="32"/>
      <c r="D565" s="32"/>
      <c r="E565" s="41" t="s">
        <v>39</v>
      </c>
      <c r="F565" s="47">
        <f t="shared" si="139"/>
        <v>0</v>
      </c>
      <c r="G565" s="47">
        <f t="shared" si="139"/>
        <v>0</v>
      </c>
      <c r="H565" s="32"/>
      <c r="I565" s="32"/>
      <c r="J565" s="32"/>
      <c r="K565" s="33"/>
      <c r="L565" s="33"/>
    </row>
    <row r="566" spans="1:12" s="2" customFormat="1" ht="52.5" customHeight="1">
      <c r="A566" s="43"/>
      <c r="B566" s="59"/>
      <c r="C566" s="32"/>
      <c r="D566" s="32"/>
      <c r="E566" s="41" t="s">
        <v>40</v>
      </c>
      <c r="F566" s="47">
        <f t="shared" si="139"/>
        <v>0</v>
      </c>
      <c r="G566" s="47">
        <f t="shared" si="139"/>
        <v>0</v>
      </c>
      <c r="H566" s="32"/>
      <c r="I566" s="32"/>
      <c r="J566" s="32"/>
      <c r="K566" s="33"/>
      <c r="L566" s="33"/>
    </row>
    <row r="567" spans="1:12" s="2" customFormat="1" ht="31.5" customHeight="1">
      <c r="A567" s="43" t="s">
        <v>58</v>
      </c>
      <c r="B567" s="59" t="s">
        <v>233</v>
      </c>
      <c r="C567" s="32" t="s">
        <v>109</v>
      </c>
      <c r="D567" s="32" t="s">
        <v>109</v>
      </c>
      <c r="E567" s="41" t="s">
        <v>38</v>
      </c>
      <c r="F567" s="47">
        <f>SUM(F568:F569)</f>
        <v>0</v>
      </c>
      <c r="G567" s="47">
        <f t="shared" ref="G567" si="140">SUM(G568:G569)</f>
        <v>0</v>
      </c>
      <c r="H567" s="44" t="s">
        <v>234</v>
      </c>
      <c r="I567" s="32" t="s">
        <v>10</v>
      </c>
      <c r="J567" s="32" t="s">
        <v>159</v>
      </c>
      <c r="K567" s="32">
        <v>0</v>
      </c>
      <c r="L567" s="32">
        <v>0</v>
      </c>
    </row>
    <row r="568" spans="1:12" s="2" customFormat="1" ht="71.25" customHeight="1">
      <c r="A568" s="43"/>
      <c r="B568" s="59"/>
      <c r="C568" s="32"/>
      <c r="D568" s="32"/>
      <c r="E568" s="41" t="s">
        <v>39</v>
      </c>
      <c r="F568" s="47">
        <v>0</v>
      </c>
      <c r="G568" s="47">
        <v>0</v>
      </c>
      <c r="H568" s="44"/>
      <c r="I568" s="32"/>
      <c r="J568" s="32"/>
      <c r="K568" s="32"/>
      <c r="L568" s="32"/>
    </row>
    <row r="569" spans="1:12" s="2" customFormat="1" ht="96.75" customHeight="1">
      <c r="A569" s="43"/>
      <c r="B569" s="59"/>
      <c r="C569" s="32"/>
      <c r="D569" s="32"/>
      <c r="E569" s="41" t="s">
        <v>40</v>
      </c>
      <c r="F569" s="47">
        <v>0</v>
      </c>
      <c r="G569" s="47">
        <v>0</v>
      </c>
      <c r="H569" s="44"/>
      <c r="I569" s="32"/>
      <c r="J569" s="32"/>
      <c r="K569" s="32"/>
      <c r="L569" s="32"/>
    </row>
    <row r="570" spans="1:12" s="2" customFormat="1" ht="31.5" customHeight="1">
      <c r="A570" s="60" t="s">
        <v>220</v>
      </c>
      <c r="B570" s="60"/>
      <c r="C570" s="61" t="s">
        <v>109</v>
      </c>
      <c r="D570" s="61" t="s">
        <v>109</v>
      </c>
      <c r="E570" s="62" t="s">
        <v>38</v>
      </c>
      <c r="F570" s="73">
        <f>F511+F549+F561</f>
        <v>4396184.4399999995</v>
      </c>
      <c r="G570" s="73">
        <f>G511+G549+G561</f>
        <v>4396184.4399999995</v>
      </c>
      <c r="H570" s="61" t="s">
        <v>36</v>
      </c>
      <c r="I570" s="61" t="s">
        <v>36</v>
      </c>
      <c r="J570" s="61" t="s">
        <v>109</v>
      </c>
      <c r="K570" s="37" t="s">
        <v>109</v>
      </c>
      <c r="L570" s="37" t="s">
        <v>109</v>
      </c>
    </row>
    <row r="571" spans="1:12" s="2" customFormat="1" ht="83.25" customHeight="1">
      <c r="A571" s="60"/>
      <c r="B571" s="60"/>
      <c r="C571" s="61"/>
      <c r="D571" s="61"/>
      <c r="E571" s="62" t="s">
        <v>39</v>
      </c>
      <c r="F571" s="73">
        <f t="shared" ref="F571:G572" si="141">F512+F550+F562</f>
        <v>3954415.74</v>
      </c>
      <c r="G571" s="73">
        <f t="shared" si="141"/>
        <v>3954415.74</v>
      </c>
      <c r="H571" s="61"/>
      <c r="I571" s="61"/>
      <c r="J571" s="61"/>
      <c r="K571" s="37"/>
      <c r="L571" s="37"/>
    </row>
    <row r="572" spans="1:12" s="2" customFormat="1" ht="51" customHeight="1">
      <c r="A572" s="60"/>
      <c r="B572" s="60"/>
      <c r="C572" s="61"/>
      <c r="D572" s="61"/>
      <c r="E572" s="62" t="s">
        <v>40</v>
      </c>
      <c r="F572" s="73">
        <f t="shared" si="141"/>
        <v>438250.16000000003</v>
      </c>
      <c r="G572" s="73">
        <f t="shared" si="141"/>
        <v>438250.16000000003</v>
      </c>
      <c r="H572" s="61"/>
      <c r="I572" s="61"/>
      <c r="J572" s="61"/>
      <c r="K572" s="37"/>
      <c r="L572" s="37"/>
    </row>
    <row r="573" spans="1:12" s="2" customFormat="1" ht="51" customHeight="1">
      <c r="A573" s="60"/>
      <c r="B573" s="60"/>
      <c r="C573" s="61"/>
      <c r="D573" s="61"/>
      <c r="E573" s="62" t="s">
        <v>6</v>
      </c>
      <c r="F573" s="73">
        <f>F514</f>
        <v>3518.54</v>
      </c>
      <c r="G573" s="73">
        <f>G514</f>
        <v>3518.54</v>
      </c>
      <c r="H573" s="61"/>
      <c r="I573" s="61"/>
      <c r="J573" s="61"/>
      <c r="K573" s="37"/>
      <c r="L573" s="37"/>
    </row>
    <row r="574" spans="1:12" s="2" customFormat="1" ht="20.25" customHeight="1">
      <c r="A574" s="25" t="s">
        <v>392</v>
      </c>
      <c r="B574" s="25"/>
      <c r="C574" s="25"/>
      <c r="D574" s="25"/>
      <c r="E574" s="25"/>
      <c r="F574" s="25"/>
      <c r="G574" s="25"/>
      <c r="H574" s="25"/>
      <c r="I574" s="25"/>
      <c r="J574" s="25"/>
      <c r="K574" s="25"/>
      <c r="L574" s="25"/>
    </row>
    <row r="575" spans="1:12" s="2" customFormat="1" ht="18" customHeight="1">
      <c r="A575" s="25" t="s">
        <v>255</v>
      </c>
      <c r="B575" s="25"/>
      <c r="C575" s="25"/>
      <c r="D575" s="25"/>
      <c r="E575" s="25"/>
      <c r="F575" s="25"/>
      <c r="G575" s="25"/>
      <c r="H575" s="25"/>
      <c r="I575" s="25"/>
      <c r="J575" s="25"/>
      <c r="K575" s="25"/>
      <c r="L575" s="25"/>
    </row>
    <row r="576" spans="1:12" s="2" customFormat="1" ht="34.5" customHeight="1">
      <c r="A576" s="40" t="s">
        <v>37</v>
      </c>
      <c r="B576" s="44" t="s">
        <v>256</v>
      </c>
      <c r="C576" s="44"/>
      <c r="D576" s="44"/>
      <c r="E576" s="41" t="s">
        <v>38</v>
      </c>
      <c r="F576" s="47">
        <f t="shared" ref="F576:G579" si="142">F580</f>
        <v>0</v>
      </c>
      <c r="G576" s="47">
        <f t="shared" si="142"/>
        <v>0</v>
      </c>
      <c r="H576" s="32" t="s">
        <v>36</v>
      </c>
      <c r="I576" s="32" t="s">
        <v>36</v>
      </c>
      <c r="J576" s="32" t="s">
        <v>109</v>
      </c>
      <c r="K576" s="32" t="s">
        <v>109</v>
      </c>
      <c r="L576" s="32" t="s">
        <v>109</v>
      </c>
    </row>
    <row r="577" spans="1:29" s="2" customFormat="1" ht="67.5" customHeight="1">
      <c r="A577" s="40"/>
      <c r="B577" s="44"/>
      <c r="C577" s="44"/>
      <c r="D577" s="44"/>
      <c r="E577" s="41" t="s">
        <v>39</v>
      </c>
      <c r="F577" s="47">
        <f t="shared" si="142"/>
        <v>0</v>
      </c>
      <c r="G577" s="47">
        <f t="shared" si="142"/>
        <v>0</v>
      </c>
      <c r="H577" s="32"/>
      <c r="I577" s="32"/>
      <c r="J577" s="32"/>
      <c r="K577" s="32"/>
      <c r="L577" s="32"/>
    </row>
    <row r="578" spans="1:29" s="2" customFormat="1" ht="53.25" customHeight="1">
      <c r="A578" s="40"/>
      <c r="B578" s="44"/>
      <c r="C578" s="44"/>
      <c r="D578" s="44"/>
      <c r="E578" s="41" t="s">
        <v>40</v>
      </c>
      <c r="F578" s="47">
        <f t="shared" si="142"/>
        <v>0</v>
      </c>
      <c r="G578" s="47">
        <f t="shared" si="142"/>
        <v>0</v>
      </c>
      <c r="H578" s="32"/>
      <c r="I578" s="32"/>
      <c r="J578" s="32"/>
      <c r="K578" s="32"/>
      <c r="L578" s="32"/>
    </row>
    <row r="579" spans="1:29" s="2" customFormat="1" ht="51" customHeight="1">
      <c r="A579" s="40"/>
      <c r="B579" s="44"/>
      <c r="C579" s="44"/>
      <c r="D579" s="44"/>
      <c r="E579" s="41" t="s">
        <v>6</v>
      </c>
      <c r="F579" s="47">
        <f t="shared" si="142"/>
        <v>0</v>
      </c>
      <c r="G579" s="47">
        <f t="shared" si="142"/>
        <v>0</v>
      </c>
      <c r="H579" s="32"/>
      <c r="I579" s="32"/>
      <c r="J579" s="32"/>
      <c r="K579" s="32"/>
      <c r="L579" s="32"/>
    </row>
    <row r="580" spans="1:29" s="17" customFormat="1" ht="31.5" customHeight="1">
      <c r="A580" s="43" t="s">
        <v>41</v>
      </c>
      <c r="B580" s="25" t="s">
        <v>149</v>
      </c>
      <c r="C580" s="32" t="s">
        <v>109</v>
      </c>
      <c r="D580" s="32" t="s">
        <v>109</v>
      </c>
      <c r="E580" s="41" t="s">
        <v>38</v>
      </c>
      <c r="F580" s="47">
        <f>F584+F588+F592+F596+F600+F604+F608</f>
        <v>0</v>
      </c>
      <c r="G580" s="47">
        <f>G584+G588+G592+G596+G600+G604+G608</f>
        <v>0</v>
      </c>
      <c r="H580" s="32" t="s">
        <v>36</v>
      </c>
      <c r="I580" s="32" t="s">
        <v>36</v>
      </c>
      <c r="J580" s="32" t="s">
        <v>109</v>
      </c>
      <c r="K580" s="32" t="s">
        <v>109</v>
      </c>
      <c r="L580" s="32" t="s">
        <v>109</v>
      </c>
      <c r="M580" s="2"/>
      <c r="N580" s="2"/>
      <c r="O580" s="2"/>
      <c r="P580" s="2"/>
      <c r="Q580" s="2"/>
      <c r="R580" s="2"/>
      <c r="S580" s="2"/>
      <c r="T580" s="2"/>
      <c r="U580" s="2"/>
      <c r="V580" s="2"/>
      <c r="W580" s="2"/>
      <c r="X580" s="2"/>
      <c r="Y580" s="2"/>
      <c r="Z580" s="2"/>
      <c r="AA580" s="2"/>
      <c r="AB580" s="2"/>
      <c r="AC580" s="2"/>
    </row>
    <row r="581" spans="1:29" s="17" customFormat="1" ht="67.5" customHeight="1">
      <c r="A581" s="43"/>
      <c r="B581" s="25"/>
      <c r="C581" s="32"/>
      <c r="D581" s="32"/>
      <c r="E581" s="41" t="s">
        <v>39</v>
      </c>
      <c r="F581" s="47">
        <f t="shared" ref="F581:G583" si="143">F585+F589+F593+F597+F601+F605+F609</f>
        <v>0</v>
      </c>
      <c r="G581" s="47">
        <f t="shared" si="143"/>
        <v>0</v>
      </c>
      <c r="H581" s="32"/>
      <c r="I581" s="32"/>
      <c r="J581" s="32"/>
      <c r="K581" s="32"/>
      <c r="L581" s="32"/>
      <c r="M581" s="2"/>
      <c r="N581" s="2"/>
      <c r="O581" s="2"/>
      <c r="P581" s="2"/>
      <c r="Q581" s="2"/>
      <c r="R581" s="2"/>
      <c r="S581" s="2"/>
      <c r="T581" s="2"/>
      <c r="U581" s="2"/>
      <c r="V581" s="2"/>
      <c r="W581" s="2"/>
      <c r="X581" s="2"/>
      <c r="Y581" s="2"/>
      <c r="Z581" s="2"/>
      <c r="AA581" s="2"/>
      <c r="AB581" s="2"/>
      <c r="AC581" s="2"/>
    </row>
    <row r="582" spans="1:29" s="17" customFormat="1" ht="51" customHeight="1">
      <c r="A582" s="43"/>
      <c r="B582" s="25"/>
      <c r="C582" s="32"/>
      <c r="D582" s="32"/>
      <c r="E582" s="41" t="s">
        <v>40</v>
      </c>
      <c r="F582" s="47">
        <f t="shared" si="143"/>
        <v>0</v>
      </c>
      <c r="G582" s="47">
        <f t="shared" si="143"/>
        <v>0</v>
      </c>
      <c r="H582" s="32"/>
      <c r="I582" s="32"/>
      <c r="J582" s="32"/>
      <c r="K582" s="32"/>
      <c r="L582" s="32"/>
      <c r="M582" s="2"/>
      <c r="N582" s="2"/>
      <c r="O582" s="2"/>
      <c r="P582" s="2"/>
      <c r="Q582" s="2"/>
      <c r="R582" s="2"/>
      <c r="S582" s="2"/>
      <c r="T582" s="2"/>
      <c r="U582" s="2"/>
      <c r="V582" s="2"/>
      <c r="W582" s="2"/>
      <c r="X582" s="2"/>
      <c r="Y582" s="2"/>
      <c r="Z582" s="2"/>
      <c r="AA582" s="2"/>
      <c r="AB582" s="2"/>
      <c r="AC582" s="2"/>
    </row>
    <row r="583" spans="1:29" s="17" customFormat="1" ht="51" customHeight="1">
      <c r="A583" s="43"/>
      <c r="B583" s="25"/>
      <c r="C583" s="32"/>
      <c r="D583" s="32"/>
      <c r="E583" s="41" t="s">
        <v>6</v>
      </c>
      <c r="F583" s="47">
        <f t="shared" si="143"/>
        <v>0</v>
      </c>
      <c r="G583" s="47">
        <f t="shared" si="143"/>
        <v>0</v>
      </c>
      <c r="H583" s="32"/>
      <c r="I583" s="32"/>
      <c r="J583" s="32"/>
      <c r="K583" s="32"/>
      <c r="L583" s="32"/>
      <c r="M583" s="2"/>
      <c r="N583" s="2"/>
      <c r="O583" s="2"/>
      <c r="P583" s="2"/>
      <c r="Q583" s="2"/>
      <c r="R583" s="2"/>
      <c r="S583" s="2"/>
      <c r="T583" s="2"/>
      <c r="U583" s="2"/>
      <c r="V583" s="2"/>
      <c r="W583" s="2"/>
      <c r="X583" s="2"/>
      <c r="Y583" s="2"/>
      <c r="Z583" s="2"/>
      <c r="AA583" s="2"/>
      <c r="AB583" s="2"/>
      <c r="AC583" s="2"/>
    </row>
    <row r="584" spans="1:29" s="2" customFormat="1" ht="33.75" customHeight="1">
      <c r="A584" s="43" t="s">
        <v>42</v>
      </c>
      <c r="B584" s="44" t="s">
        <v>258</v>
      </c>
      <c r="C584" s="32" t="s">
        <v>109</v>
      </c>
      <c r="D584" s="32" t="s">
        <v>109</v>
      </c>
      <c r="E584" s="41" t="s">
        <v>38</v>
      </c>
      <c r="F584" s="47">
        <f>SUM(F585:F587)</f>
        <v>0</v>
      </c>
      <c r="G584" s="47">
        <f t="shared" ref="G584" si="144">SUM(G585:G587)</f>
        <v>0</v>
      </c>
      <c r="H584" s="32" t="s">
        <v>259</v>
      </c>
      <c r="I584" s="32" t="s">
        <v>68</v>
      </c>
      <c r="J584" s="32" t="s">
        <v>159</v>
      </c>
      <c r="K584" s="32">
        <v>0</v>
      </c>
      <c r="L584" s="32">
        <v>0</v>
      </c>
    </row>
    <row r="585" spans="1:29" s="2" customFormat="1" ht="66" customHeight="1">
      <c r="A585" s="43"/>
      <c r="B585" s="44"/>
      <c r="C585" s="32"/>
      <c r="D585" s="32"/>
      <c r="E585" s="41" t="s">
        <v>39</v>
      </c>
      <c r="F585" s="47">
        <v>0</v>
      </c>
      <c r="G585" s="47">
        <v>0</v>
      </c>
      <c r="H585" s="32"/>
      <c r="I585" s="32"/>
      <c r="J585" s="32"/>
      <c r="K585" s="32"/>
      <c r="L585" s="32"/>
    </row>
    <row r="586" spans="1:29" s="2" customFormat="1" ht="51" customHeight="1">
      <c r="A586" s="43"/>
      <c r="B586" s="44"/>
      <c r="C586" s="32"/>
      <c r="D586" s="32"/>
      <c r="E586" s="41" t="s">
        <v>40</v>
      </c>
      <c r="F586" s="47">
        <v>0</v>
      </c>
      <c r="G586" s="47">
        <v>0</v>
      </c>
      <c r="H586" s="32"/>
      <c r="I586" s="32"/>
      <c r="J586" s="32"/>
      <c r="K586" s="32"/>
      <c r="L586" s="32"/>
    </row>
    <row r="587" spans="1:29" s="2" customFormat="1" ht="51" customHeight="1">
      <c r="A587" s="43"/>
      <c r="B587" s="44"/>
      <c r="C587" s="32"/>
      <c r="D587" s="32"/>
      <c r="E587" s="41" t="s">
        <v>6</v>
      </c>
      <c r="F587" s="47">
        <v>0</v>
      </c>
      <c r="G587" s="47">
        <v>0</v>
      </c>
      <c r="H587" s="32"/>
      <c r="I587" s="32"/>
      <c r="J587" s="32"/>
      <c r="K587" s="32"/>
      <c r="L587" s="32"/>
    </row>
    <row r="588" spans="1:29" s="2" customFormat="1" ht="34.5" customHeight="1">
      <c r="A588" s="43" t="s">
        <v>43</v>
      </c>
      <c r="B588" s="44" t="s">
        <v>331</v>
      </c>
      <c r="C588" s="32" t="s">
        <v>109</v>
      </c>
      <c r="D588" s="32" t="s">
        <v>109</v>
      </c>
      <c r="E588" s="41" t="s">
        <v>38</v>
      </c>
      <c r="F588" s="47">
        <f>SUM(F589:F591)</f>
        <v>0</v>
      </c>
      <c r="G588" s="47">
        <f t="shared" ref="G588" si="145">SUM(G589:G591)</f>
        <v>0</v>
      </c>
      <c r="H588" s="32" t="s">
        <v>260</v>
      </c>
      <c r="I588" s="32" t="s">
        <v>68</v>
      </c>
      <c r="J588" s="32" t="s">
        <v>159</v>
      </c>
      <c r="K588" s="32">
        <v>0</v>
      </c>
      <c r="L588" s="32">
        <v>0</v>
      </c>
    </row>
    <row r="589" spans="1:29" s="2" customFormat="1" ht="73.5" customHeight="1">
      <c r="A589" s="43"/>
      <c r="B589" s="44"/>
      <c r="C589" s="32"/>
      <c r="D589" s="32"/>
      <c r="E589" s="41" t="s">
        <v>39</v>
      </c>
      <c r="F589" s="47">
        <v>0</v>
      </c>
      <c r="G589" s="47">
        <v>0</v>
      </c>
      <c r="H589" s="32"/>
      <c r="I589" s="32"/>
      <c r="J589" s="32"/>
      <c r="K589" s="32"/>
      <c r="L589" s="32"/>
    </row>
    <row r="590" spans="1:29" s="2" customFormat="1" ht="51" customHeight="1">
      <c r="A590" s="43"/>
      <c r="B590" s="44"/>
      <c r="C590" s="32"/>
      <c r="D590" s="32"/>
      <c r="E590" s="41" t="s">
        <v>40</v>
      </c>
      <c r="F590" s="47">
        <v>0</v>
      </c>
      <c r="G590" s="47">
        <v>0</v>
      </c>
      <c r="H590" s="32"/>
      <c r="I590" s="32"/>
      <c r="J590" s="32"/>
      <c r="K590" s="32"/>
      <c r="L590" s="32"/>
    </row>
    <row r="591" spans="1:29" s="2" customFormat="1" ht="51" customHeight="1">
      <c r="A591" s="43"/>
      <c r="B591" s="44"/>
      <c r="C591" s="32"/>
      <c r="D591" s="32"/>
      <c r="E591" s="41" t="s">
        <v>6</v>
      </c>
      <c r="F591" s="47">
        <v>0</v>
      </c>
      <c r="G591" s="47">
        <v>0</v>
      </c>
      <c r="H591" s="32"/>
      <c r="I591" s="32"/>
      <c r="J591" s="32"/>
      <c r="K591" s="32"/>
      <c r="L591" s="32"/>
    </row>
    <row r="592" spans="1:29" s="2" customFormat="1" ht="31.5" customHeight="1">
      <c r="A592" s="43" t="s">
        <v>44</v>
      </c>
      <c r="B592" s="44" t="s">
        <v>261</v>
      </c>
      <c r="C592" s="32" t="s">
        <v>109</v>
      </c>
      <c r="D592" s="32" t="s">
        <v>109</v>
      </c>
      <c r="E592" s="41" t="s">
        <v>38</v>
      </c>
      <c r="F592" s="47">
        <f>SUM(F593:F595)</f>
        <v>0</v>
      </c>
      <c r="G592" s="47">
        <f t="shared" ref="G592" si="146">SUM(G593:G595)</f>
        <v>0</v>
      </c>
      <c r="H592" s="32" t="s">
        <v>150</v>
      </c>
      <c r="I592" s="32" t="s">
        <v>61</v>
      </c>
      <c r="J592" s="32" t="s">
        <v>159</v>
      </c>
      <c r="K592" s="32">
        <v>0</v>
      </c>
      <c r="L592" s="32">
        <v>0</v>
      </c>
    </row>
    <row r="593" spans="1:12" s="2" customFormat="1" ht="67.5" customHeight="1">
      <c r="A593" s="43"/>
      <c r="B593" s="44"/>
      <c r="C593" s="32"/>
      <c r="D593" s="32"/>
      <c r="E593" s="41" t="s">
        <v>39</v>
      </c>
      <c r="F593" s="47">
        <v>0</v>
      </c>
      <c r="G593" s="47">
        <v>0</v>
      </c>
      <c r="H593" s="32"/>
      <c r="I593" s="32"/>
      <c r="J593" s="32"/>
      <c r="K593" s="32"/>
      <c r="L593" s="32"/>
    </row>
    <row r="594" spans="1:12" s="2" customFormat="1" ht="51" customHeight="1">
      <c r="A594" s="43"/>
      <c r="B594" s="44"/>
      <c r="C594" s="32"/>
      <c r="D594" s="32"/>
      <c r="E594" s="41" t="s">
        <v>40</v>
      </c>
      <c r="F594" s="47">
        <v>0</v>
      </c>
      <c r="G594" s="47">
        <v>0</v>
      </c>
      <c r="H594" s="32"/>
      <c r="I594" s="32"/>
      <c r="J594" s="32"/>
      <c r="K594" s="32"/>
      <c r="L594" s="32"/>
    </row>
    <row r="595" spans="1:12" s="2" customFormat="1" ht="51" customHeight="1">
      <c r="A595" s="43"/>
      <c r="B595" s="44"/>
      <c r="C595" s="32"/>
      <c r="D595" s="32"/>
      <c r="E595" s="41" t="s">
        <v>6</v>
      </c>
      <c r="F595" s="47">
        <v>0</v>
      </c>
      <c r="G595" s="47">
        <v>0</v>
      </c>
      <c r="H595" s="32"/>
      <c r="I595" s="32"/>
      <c r="J595" s="32"/>
      <c r="K595" s="32"/>
      <c r="L595" s="32"/>
    </row>
    <row r="596" spans="1:12" s="2" customFormat="1" ht="33.75" customHeight="1">
      <c r="A596" s="43" t="s">
        <v>90</v>
      </c>
      <c r="B596" s="44" t="s">
        <v>262</v>
      </c>
      <c r="C596" s="32" t="s">
        <v>109</v>
      </c>
      <c r="D596" s="32" t="s">
        <v>109</v>
      </c>
      <c r="E596" s="41" t="s">
        <v>38</v>
      </c>
      <c r="F596" s="47">
        <f>SUM(F597:F599)</f>
        <v>0</v>
      </c>
      <c r="G596" s="47">
        <f t="shared" ref="G596" si="147">SUM(G597:G599)</f>
        <v>0</v>
      </c>
      <c r="H596" s="32" t="s">
        <v>148</v>
      </c>
      <c r="I596" s="32" t="s">
        <v>5</v>
      </c>
      <c r="J596" s="32" t="s">
        <v>159</v>
      </c>
      <c r="K596" s="32">
        <v>0</v>
      </c>
      <c r="L596" s="32">
        <v>0</v>
      </c>
    </row>
    <row r="597" spans="1:12" s="2" customFormat="1" ht="66.75" customHeight="1">
      <c r="A597" s="43"/>
      <c r="B597" s="44"/>
      <c r="C597" s="32"/>
      <c r="D597" s="32"/>
      <c r="E597" s="41" t="s">
        <v>39</v>
      </c>
      <c r="F597" s="47">
        <v>0</v>
      </c>
      <c r="G597" s="47">
        <v>0</v>
      </c>
      <c r="H597" s="32"/>
      <c r="I597" s="32"/>
      <c r="J597" s="32"/>
      <c r="K597" s="32"/>
      <c r="L597" s="32"/>
    </row>
    <row r="598" spans="1:12" s="2" customFormat="1" ht="51" customHeight="1">
      <c r="A598" s="43"/>
      <c r="B598" s="44"/>
      <c r="C598" s="32"/>
      <c r="D598" s="32"/>
      <c r="E598" s="41" t="s">
        <v>40</v>
      </c>
      <c r="F598" s="47">
        <v>0</v>
      </c>
      <c r="G598" s="47">
        <v>0</v>
      </c>
      <c r="H598" s="32"/>
      <c r="I598" s="32"/>
      <c r="J598" s="32"/>
      <c r="K598" s="32"/>
      <c r="L598" s="32"/>
    </row>
    <row r="599" spans="1:12" s="2" customFormat="1" ht="51" customHeight="1">
      <c r="A599" s="43"/>
      <c r="B599" s="44"/>
      <c r="C599" s="32"/>
      <c r="D599" s="32"/>
      <c r="E599" s="41" t="s">
        <v>6</v>
      </c>
      <c r="F599" s="47">
        <v>0</v>
      </c>
      <c r="G599" s="47">
        <v>0</v>
      </c>
      <c r="H599" s="32"/>
      <c r="I599" s="32"/>
      <c r="J599" s="32"/>
      <c r="K599" s="32"/>
      <c r="L599" s="32"/>
    </row>
    <row r="600" spans="1:12" s="2" customFormat="1" ht="33" customHeight="1">
      <c r="A600" s="43" t="s">
        <v>91</v>
      </c>
      <c r="B600" s="44" t="s">
        <v>263</v>
      </c>
      <c r="C600" s="32" t="s">
        <v>109</v>
      </c>
      <c r="D600" s="32" t="s">
        <v>109</v>
      </c>
      <c r="E600" s="41" t="s">
        <v>38</v>
      </c>
      <c r="F600" s="47">
        <f>SUM(F601:F603)</f>
        <v>0</v>
      </c>
      <c r="G600" s="47">
        <f t="shared" ref="G600" si="148">SUM(G601:G603)</f>
        <v>0</v>
      </c>
      <c r="H600" s="32" t="s">
        <v>150</v>
      </c>
      <c r="I600" s="32" t="s">
        <v>61</v>
      </c>
      <c r="J600" s="32" t="s">
        <v>159</v>
      </c>
      <c r="K600" s="32">
        <v>0</v>
      </c>
      <c r="L600" s="32">
        <v>0</v>
      </c>
    </row>
    <row r="601" spans="1:12" s="2" customFormat="1" ht="70.5" customHeight="1">
      <c r="A601" s="43"/>
      <c r="B601" s="44"/>
      <c r="C601" s="32"/>
      <c r="D601" s="32"/>
      <c r="E601" s="41" t="s">
        <v>39</v>
      </c>
      <c r="F601" s="47">
        <v>0</v>
      </c>
      <c r="G601" s="47">
        <v>0</v>
      </c>
      <c r="H601" s="32"/>
      <c r="I601" s="32"/>
      <c r="J601" s="32"/>
      <c r="K601" s="32"/>
      <c r="L601" s="32"/>
    </row>
    <row r="602" spans="1:12" s="2" customFormat="1" ht="51" customHeight="1">
      <c r="A602" s="43"/>
      <c r="B602" s="44"/>
      <c r="C602" s="32"/>
      <c r="D602" s="32"/>
      <c r="E602" s="41" t="s">
        <v>40</v>
      </c>
      <c r="F602" s="47">
        <v>0</v>
      </c>
      <c r="G602" s="47">
        <v>0</v>
      </c>
      <c r="H602" s="32"/>
      <c r="I602" s="32"/>
      <c r="J602" s="32"/>
      <c r="K602" s="32"/>
      <c r="L602" s="32"/>
    </row>
    <row r="603" spans="1:12" s="2" customFormat="1" ht="51" customHeight="1">
      <c r="A603" s="43"/>
      <c r="B603" s="44"/>
      <c r="C603" s="32"/>
      <c r="D603" s="32"/>
      <c r="E603" s="41" t="s">
        <v>6</v>
      </c>
      <c r="F603" s="47">
        <v>0</v>
      </c>
      <c r="G603" s="47">
        <v>0</v>
      </c>
      <c r="H603" s="32"/>
      <c r="I603" s="32"/>
      <c r="J603" s="32"/>
      <c r="K603" s="32"/>
      <c r="L603" s="32"/>
    </row>
    <row r="604" spans="1:12" s="2" customFormat="1" ht="32.25" customHeight="1">
      <c r="A604" s="43" t="s">
        <v>92</v>
      </c>
      <c r="B604" s="44" t="s">
        <v>264</v>
      </c>
      <c r="C604" s="32" t="s">
        <v>109</v>
      </c>
      <c r="D604" s="32" t="s">
        <v>109</v>
      </c>
      <c r="E604" s="41" t="s">
        <v>38</v>
      </c>
      <c r="F604" s="47">
        <f>SUM(F605:F607)</f>
        <v>0</v>
      </c>
      <c r="G604" s="47">
        <f t="shared" ref="G604" si="149">SUM(G605:G607)</f>
        <v>0</v>
      </c>
      <c r="H604" s="32" t="s">
        <v>148</v>
      </c>
      <c r="I604" s="32" t="s">
        <v>5</v>
      </c>
      <c r="J604" s="32" t="s">
        <v>159</v>
      </c>
      <c r="K604" s="32">
        <v>0</v>
      </c>
      <c r="L604" s="32">
        <v>0</v>
      </c>
    </row>
    <row r="605" spans="1:12" s="2" customFormat="1" ht="66.75" customHeight="1">
      <c r="A605" s="43"/>
      <c r="B605" s="44"/>
      <c r="C605" s="32"/>
      <c r="D605" s="32"/>
      <c r="E605" s="41" t="s">
        <v>39</v>
      </c>
      <c r="F605" s="47">
        <v>0</v>
      </c>
      <c r="G605" s="47">
        <v>0</v>
      </c>
      <c r="H605" s="32"/>
      <c r="I605" s="32"/>
      <c r="J605" s="32"/>
      <c r="K605" s="32"/>
      <c r="L605" s="32"/>
    </row>
    <row r="606" spans="1:12" s="2" customFormat="1" ht="51" customHeight="1">
      <c r="A606" s="43"/>
      <c r="B606" s="44"/>
      <c r="C606" s="32"/>
      <c r="D606" s="32"/>
      <c r="E606" s="41" t="s">
        <v>40</v>
      </c>
      <c r="F606" s="47">
        <v>0</v>
      </c>
      <c r="G606" s="47">
        <v>0</v>
      </c>
      <c r="H606" s="32"/>
      <c r="I606" s="32"/>
      <c r="J606" s="32"/>
      <c r="K606" s="32"/>
      <c r="L606" s="32"/>
    </row>
    <row r="607" spans="1:12" s="2" customFormat="1" ht="51" customHeight="1">
      <c r="A607" s="43"/>
      <c r="B607" s="44"/>
      <c r="C607" s="32"/>
      <c r="D607" s="32"/>
      <c r="E607" s="41" t="s">
        <v>6</v>
      </c>
      <c r="F607" s="47">
        <v>0</v>
      </c>
      <c r="G607" s="47">
        <v>0</v>
      </c>
      <c r="H607" s="32"/>
      <c r="I607" s="32"/>
      <c r="J607" s="32"/>
      <c r="K607" s="32"/>
      <c r="L607" s="32"/>
    </row>
    <row r="608" spans="1:12" s="2" customFormat="1" ht="33.75" customHeight="1">
      <c r="A608" s="43" t="s">
        <v>265</v>
      </c>
      <c r="B608" s="44" t="s">
        <v>266</v>
      </c>
      <c r="C608" s="32" t="s">
        <v>109</v>
      </c>
      <c r="D608" s="32" t="s">
        <v>109</v>
      </c>
      <c r="E608" s="41" t="s">
        <v>38</v>
      </c>
      <c r="F608" s="47">
        <f>SUM(F609:F611)</f>
        <v>0</v>
      </c>
      <c r="G608" s="47">
        <f t="shared" ref="G608" si="150">SUM(G609:G611)</f>
        <v>0</v>
      </c>
      <c r="H608" s="32" t="s">
        <v>267</v>
      </c>
      <c r="I608" s="32" t="s">
        <v>5</v>
      </c>
      <c r="J608" s="32" t="s">
        <v>159</v>
      </c>
      <c r="K608" s="32">
        <v>0</v>
      </c>
      <c r="L608" s="32">
        <v>0</v>
      </c>
    </row>
    <row r="609" spans="1:12" s="2" customFormat="1" ht="70.5" customHeight="1">
      <c r="A609" s="43"/>
      <c r="B609" s="44"/>
      <c r="C609" s="32"/>
      <c r="D609" s="32"/>
      <c r="E609" s="41" t="s">
        <v>39</v>
      </c>
      <c r="F609" s="47">
        <v>0</v>
      </c>
      <c r="G609" s="47">
        <v>0</v>
      </c>
      <c r="H609" s="32"/>
      <c r="I609" s="32"/>
      <c r="J609" s="32"/>
      <c r="K609" s="32"/>
      <c r="L609" s="32"/>
    </row>
    <row r="610" spans="1:12" s="2" customFormat="1" ht="51" customHeight="1">
      <c r="A610" s="43"/>
      <c r="B610" s="44"/>
      <c r="C610" s="32"/>
      <c r="D610" s="32"/>
      <c r="E610" s="41" t="s">
        <v>40</v>
      </c>
      <c r="F610" s="47">
        <v>0</v>
      </c>
      <c r="G610" s="47">
        <v>0</v>
      </c>
      <c r="H610" s="32"/>
      <c r="I610" s="32"/>
      <c r="J610" s="32"/>
      <c r="K610" s="32"/>
      <c r="L610" s="32"/>
    </row>
    <row r="611" spans="1:12" s="2" customFormat="1" ht="51" customHeight="1">
      <c r="A611" s="43"/>
      <c r="B611" s="44"/>
      <c r="C611" s="32"/>
      <c r="D611" s="32"/>
      <c r="E611" s="41" t="s">
        <v>6</v>
      </c>
      <c r="F611" s="47">
        <v>0</v>
      </c>
      <c r="G611" s="47">
        <v>0</v>
      </c>
      <c r="H611" s="32"/>
      <c r="I611" s="32"/>
      <c r="J611" s="32"/>
      <c r="K611" s="32"/>
      <c r="L611" s="32"/>
    </row>
    <row r="612" spans="1:12" s="2" customFormat="1" ht="38.25" customHeight="1">
      <c r="A612" s="78" t="s">
        <v>257</v>
      </c>
      <c r="B612" s="78"/>
      <c r="C612" s="61" t="s">
        <v>109</v>
      </c>
      <c r="D612" s="61" t="s">
        <v>109</v>
      </c>
      <c r="E612" s="62" t="s">
        <v>38</v>
      </c>
      <c r="F612" s="73">
        <f>F576</f>
        <v>0</v>
      </c>
      <c r="G612" s="73">
        <f>G576</f>
        <v>0</v>
      </c>
      <c r="H612" s="61" t="s">
        <v>36</v>
      </c>
      <c r="I612" s="61" t="s">
        <v>36</v>
      </c>
      <c r="J612" s="61" t="s">
        <v>109</v>
      </c>
      <c r="K612" s="61" t="s">
        <v>109</v>
      </c>
      <c r="L612" s="61" t="s">
        <v>109</v>
      </c>
    </row>
    <row r="613" spans="1:12" s="2" customFormat="1" ht="81" customHeight="1">
      <c r="A613" s="78"/>
      <c r="B613" s="78"/>
      <c r="C613" s="61"/>
      <c r="D613" s="61"/>
      <c r="E613" s="62" t="s">
        <v>39</v>
      </c>
      <c r="F613" s="73">
        <f t="shared" ref="F613:G615" si="151">F577</f>
        <v>0</v>
      </c>
      <c r="G613" s="73">
        <f t="shared" si="151"/>
        <v>0</v>
      </c>
      <c r="H613" s="61"/>
      <c r="I613" s="61"/>
      <c r="J613" s="61"/>
      <c r="K613" s="61"/>
      <c r="L613" s="61"/>
    </row>
    <row r="614" spans="1:12" s="2" customFormat="1" ht="51" customHeight="1">
      <c r="A614" s="78"/>
      <c r="B614" s="78"/>
      <c r="C614" s="61"/>
      <c r="D614" s="61"/>
      <c r="E614" s="62" t="s">
        <v>40</v>
      </c>
      <c r="F614" s="73">
        <f t="shared" si="151"/>
        <v>0</v>
      </c>
      <c r="G614" s="73">
        <f t="shared" si="151"/>
        <v>0</v>
      </c>
      <c r="H614" s="61"/>
      <c r="I614" s="61"/>
      <c r="J614" s="61"/>
      <c r="K614" s="61"/>
      <c r="L614" s="61"/>
    </row>
    <row r="615" spans="1:12" s="2" customFormat="1" ht="51" customHeight="1">
      <c r="A615" s="78"/>
      <c r="B615" s="78"/>
      <c r="C615" s="61"/>
      <c r="D615" s="61"/>
      <c r="E615" s="62" t="s">
        <v>6</v>
      </c>
      <c r="F615" s="73">
        <f t="shared" si="151"/>
        <v>0</v>
      </c>
      <c r="G615" s="73">
        <f t="shared" si="151"/>
        <v>0</v>
      </c>
      <c r="H615" s="61"/>
      <c r="I615" s="61"/>
      <c r="J615" s="61"/>
      <c r="K615" s="61"/>
      <c r="L615" s="61"/>
    </row>
    <row r="616" spans="1:12" s="13" customFormat="1" ht="31.5" customHeight="1">
      <c r="A616" s="79" t="s">
        <v>12</v>
      </c>
      <c r="B616" s="79"/>
      <c r="C616" s="37" t="s">
        <v>109</v>
      </c>
      <c r="D616" s="37" t="s">
        <v>109</v>
      </c>
      <c r="E616" s="24" t="s">
        <v>38</v>
      </c>
      <c r="F616" s="63">
        <f>F102+F143+F200+F250+F273+F314+F382+F505+F570+F612</f>
        <v>148236104.56999999</v>
      </c>
      <c r="G616" s="63">
        <f>G102+G143+G200+G250+G273+G314+G382+G505+G570+G612</f>
        <v>147395202.63999999</v>
      </c>
      <c r="H616" s="61" t="s">
        <v>36</v>
      </c>
      <c r="I616" s="61" t="s">
        <v>36</v>
      </c>
      <c r="J616" s="61" t="s">
        <v>36</v>
      </c>
      <c r="K616" s="61" t="s">
        <v>36</v>
      </c>
      <c r="L616" s="61" t="s">
        <v>36</v>
      </c>
    </row>
    <row r="617" spans="1:12" s="13" customFormat="1" ht="86.25" customHeight="1">
      <c r="A617" s="79"/>
      <c r="B617" s="79"/>
      <c r="C617" s="37"/>
      <c r="D617" s="37"/>
      <c r="E617" s="24" t="s">
        <v>39</v>
      </c>
      <c r="F617" s="63">
        <f t="shared" ref="F617:G618" si="152">F103+F144+F201+F251+F274+F315+F383+F506+F571+F613</f>
        <v>101500393.00999999</v>
      </c>
      <c r="G617" s="63">
        <f t="shared" si="152"/>
        <v>101060791.04999998</v>
      </c>
      <c r="H617" s="61"/>
      <c r="I617" s="61"/>
      <c r="J617" s="61"/>
      <c r="K617" s="61"/>
      <c r="L617" s="61"/>
    </row>
    <row r="618" spans="1:12" s="13" customFormat="1" ht="57.75" customHeight="1">
      <c r="A618" s="79"/>
      <c r="B618" s="79"/>
      <c r="C618" s="37"/>
      <c r="D618" s="37"/>
      <c r="E618" s="24" t="s">
        <v>40</v>
      </c>
      <c r="F618" s="63">
        <f t="shared" si="152"/>
        <v>45904378.93999999</v>
      </c>
      <c r="G618" s="63">
        <f t="shared" si="152"/>
        <v>45503472.079999998</v>
      </c>
      <c r="H618" s="61"/>
      <c r="I618" s="61"/>
      <c r="J618" s="61"/>
      <c r="K618" s="61"/>
      <c r="L618" s="61"/>
    </row>
    <row r="619" spans="1:12" s="13" customFormat="1" ht="57.75" customHeight="1">
      <c r="A619" s="79"/>
      <c r="B619" s="79"/>
      <c r="C619" s="37"/>
      <c r="D619" s="37"/>
      <c r="E619" s="24" t="s">
        <v>6</v>
      </c>
      <c r="F619" s="63">
        <f>F146+F203+F508+F573+F615</f>
        <v>831332.62</v>
      </c>
      <c r="G619" s="63">
        <f>G146+G203+G508+G573+G615</f>
        <v>830939.51</v>
      </c>
      <c r="H619" s="61"/>
      <c r="I619" s="61"/>
      <c r="J619" s="61"/>
      <c r="K619" s="61"/>
      <c r="L619" s="61"/>
    </row>
    <row r="620" spans="1:12" s="5" customFormat="1">
      <c r="A620" s="2"/>
      <c r="B620" s="2"/>
      <c r="C620" s="3"/>
      <c r="D620" s="3"/>
      <c r="E620" s="2"/>
      <c r="F620" s="4"/>
      <c r="G620" s="4"/>
      <c r="H620" s="2"/>
      <c r="I620" s="2"/>
      <c r="J620" s="2"/>
      <c r="K620" s="2"/>
      <c r="L620" s="2"/>
    </row>
    <row r="621" spans="1:12" s="5" customFormat="1">
      <c r="A621" s="2"/>
      <c r="B621" s="2"/>
      <c r="C621" s="3"/>
      <c r="D621" s="3"/>
      <c r="E621" s="2"/>
      <c r="F621" s="4"/>
      <c r="G621" s="4"/>
      <c r="H621" s="2"/>
      <c r="I621" s="2"/>
      <c r="J621" s="2"/>
      <c r="K621" s="2"/>
      <c r="L621" s="2"/>
    </row>
    <row r="622" spans="1:12" s="5" customFormat="1">
      <c r="A622" s="2"/>
      <c r="B622" s="2"/>
      <c r="C622" s="3"/>
      <c r="D622" s="3"/>
      <c r="E622" s="2"/>
      <c r="F622" s="4"/>
      <c r="G622" s="4"/>
      <c r="H622" s="2"/>
      <c r="I622" s="2"/>
      <c r="J622" s="2"/>
      <c r="K622" s="2"/>
      <c r="L622" s="2"/>
    </row>
    <row r="623" spans="1:12" s="5" customFormat="1" ht="18.75">
      <c r="A623" s="2"/>
      <c r="B623" s="28" t="s">
        <v>393</v>
      </c>
      <c r="C623" s="28"/>
      <c r="D623" s="28"/>
      <c r="E623" s="28"/>
      <c r="F623" s="80"/>
      <c r="G623" s="80"/>
      <c r="H623" s="81" t="s">
        <v>394</v>
      </c>
      <c r="I623" s="2"/>
      <c r="J623" s="2"/>
      <c r="K623" s="2"/>
      <c r="L623" s="2"/>
    </row>
    <row r="624" spans="1:12" s="5" customFormat="1">
      <c r="A624" s="2"/>
      <c r="B624" s="2"/>
      <c r="C624" s="3"/>
      <c r="D624" s="3"/>
      <c r="E624" s="2"/>
      <c r="F624" s="4"/>
      <c r="G624" s="4"/>
      <c r="H624" s="2"/>
      <c r="I624" s="2"/>
      <c r="J624" s="2"/>
      <c r="K624" s="2"/>
      <c r="L624" s="2"/>
    </row>
    <row r="625" spans="1:12" s="5" customFormat="1">
      <c r="A625" s="2"/>
      <c r="B625" s="2"/>
      <c r="C625" s="3"/>
      <c r="D625" s="3"/>
      <c r="E625" s="2"/>
      <c r="F625" s="4"/>
      <c r="G625" s="4"/>
      <c r="H625" s="2"/>
      <c r="I625" s="2"/>
      <c r="J625" s="2"/>
      <c r="K625" s="2"/>
      <c r="L625" s="2"/>
    </row>
    <row r="626" spans="1:12" s="5" customFormat="1">
      <c r="A626" s="2"/>
      <c r="B626" s="2"/>
      <c r="C626" s="3"/>
      <c r="D626" s="3"/>
      <c r="E626" s="2"/>
      <c r="F626" s="4"/>
      <c r="G626" s="4"/>
      <c r="H626" s="2"/>
      <c r="I626" s="2"/>
      <c r="J626" s="2"/>
      <c r="K626" s="2"/>
      <c r="L626" s="2"/>
    </row>
    <row r="627" spans="1:12" s="5" customFormat="1" ht="18.75">
      <c r="A627" s="2"/>
      <c r="B627" s="28" t="s">
        <v>395</v>
      </c>
      <c r="C627" s="28"/>
      <c r="D627" s="28"/>
      <c r="E627" s="28"/>
      <c r="F627" s="80"/>
      <c r="G627" s="80"/>
      <c r="H627" s="82" t="s">
        <v>396</v>
      </c>
      <c r="I627" s="2"/>
      <c r="J627" s="2"/>
      <c r="K627" s="2"/>
      <c r="L627" s="2"/>
    </row>
    <row r="628" spans="1:12" s="5" customFormat="1">
      <c r="A628" s="2"/>
      <c r="B628" s="2"/>
      <c r="C628" s="3"/>
      <c r="D628" s="3"/>
      <c r="E628" s="2"/>
      <c r="F628" s="4"/>
      <c r="G628" s="4"/>
      <c r="H628" s="2"/>
      <c r="I628" s="2"/>
      <c r="J628" s="2"/>
      <c r="K628" s="2"/>
      <c r="L628" s="2"/>
    </row>
    <row r="629" spans="1:12" s="5" customFormat="1">
      <c r="A629" s="2"/>
      <c r="B629" s="2"/>
      <c r="C629" s="3"/>
      <c r="D629" s="3"/>
      <c r="E629" s="2"/>
      <c r="F629" s="4"/>
      <c r="G629" s="4"/>
      <c r="H629" s="2"/>
      <c r="I629" s="2"/>
      <c r="J629" s="2"/>
      <c r="K629" s="2"/>
      <c r="L629" s="2"/>
    </row>
    <row r="630" spans="1:12" s="5" customFormat="1">
      <c r="A630" s="2"/>
      <c r="B630" s="2"/>
      <c r="C630" s="3"/>
      <c r="D630" s="3"/>
      <c r="E630" s="2"/>
      <c r="F630" s="4"/>
      <c r="G630" s="4"/>
      <c r="H630" s="2"/>
      <c r="I630" s="2"/>
      <c r="J630" s="2"/>
      <c r="K630" s="2"/>
      <c r="L630" s="2"/>
    </row>
    <row r="631" spans="1:12" s="5" customFormat="1">
      <c r="A631" s="2"/>
      <c r="B631" s="2"/>
      <c r="C631" s="3"/>
      <c r="D631" s="3"/>
      <c r="E631" s="2"/>
      <c r="F631" s="4"/>
      <c r="G631" s="4"/>
      <c r="H631" s="2"/>
      <c r="I631" s="2"/>
      <c r="J631" s="2"/>
      <c r="K631" s="2"/>
      <c r="L631" s="2"/>
    </row>
    <row r="632" spans="1:12" s="5" customFormat="1">
      <c r="A632" s="2"/>
      <c r="B632" s="2"/>
      <c r="C632" s="3"/>
      <c r="D632" s="3"/>
      <c r="E632" s="2"/>
      <c r="F632" s="4"/>
      <c r="G632" s="4"/>
      <c r="H632" s="2"/>
      <c r="I632" s="2"/>
      <c r="J632" s="2"/>
      <c r="K632" s="2"/>
      <c r="L632" s="2"/>
    </row>
    <row r="633" spans="1:12" s="5" customFormat="1">
      <c r="A633" s="2"/>
      <c r="B633" s="2"/>
      <c r="C633" s="3"/>
      <c r="D633" s="3"/>
      <c r="E633" s="2"/>
      <c r="F633" s="4"/>
      <c r="G633" s="4"/>
      <c r="H633" s="2"/>
      <c r="I633" s="2"/>
      <c r="J633" s="2"/>
      <c r="K633" s="2"/>
      <c r="L633" s="2"/>
    </row>
    <row r="634" spans="1:12" s="5" customFormat="1">
      <c r="A634" s="2"/>
      <c r="B634" s="2"/>
      <c r="C634" s="3"/>
      <c r="D634" s="3"/>
      <c r="E634" s="2"/>
      <c r="F634" s="4"/>
      <c r="G634" s="4"/>
      <c r="H634" s="2"/>
      <c r="I634" s="2"/>
      <c r="J634" s="2"/>
      <c r="K634" s="2"/>
      <c r="L634" s="2"/>
    </row>
    <row r="635" spans="1:12" s="5" customFormat="1">
      <c r="A635" s="2"/>
      <c r="B635" s="2"/>
      <c r="C635" s="3"/>
      <c r="D635" s="3"/>
      <c r="E635" s="2"/>
      <c r="F635" s="4"/>
      <c r="G635" s="4"/>
      <c r="H635" s="2"/>
      <c r="I635" s="2"/>
      <c r="J635" s="2"/>
      <c r="K635" s="2"/>
      <c r="L635" s="2"/>
    </row>
    <row r="636" spans="1:12" s="5" customFormat="1">
      <c r="A636" s="2"/>
      <c r="B636" s="2"/>
      <c r="C636" s="3"/>
      <c r="D636" s="3"/>
      <c r="E636" s="2"/>
      <c r="F636" s="4"/>
      <c r="G636" s="4"/>
      <c r="H636" s="2"/>
      <c r="I636" s="2"/>
      <c r="J636" s="2"/>
      <c r="K636" s="2"/>
      <c r="L636" s="2"/>
    </row>
    <row r="637" spans="1:12" s="5" customFormat="1">
      <c r="A637" s="2"/>
      <c r="B637" s="2"/>
      <c r="C637" s="3"/>
      <c r="D637" s="3"/>
      <c r="E637" s="2"/>
      <c r="F637" s="4"/>
      <c r="G637" s="4"/>
      <c r="H637" s="2"/>
      <c r="I637" s="2"/>
      <c r="J637" s="2"/>
      <c r="K637" s="2"/>
      <c r="L637" s="2"/>
    </row>
    <row r="638" spans="1:12" s="5" customFormat="1">
      <c r="A638" s="2"/>
      <c r="B638" s="2"/>
      <c r="C638" s="3"/>
      <c r="D638" s="3"/>
      <c r="E638" s="2"/>
      <c r="F638" s="4"/>
      <c r="G638" s="4"/>
      <c r="H638" s="2"/>
      <c r="I638" s="2"/>
      <c r="J638" s="2"/>
      <c r="K638" s="2"/>
      <c r="L638" s="2"/>
    </row>
    <row r="639" spans="1:12" s="5" customFormat="1">
      <c r="A639" s="2"/>
      <c r="B639" s="2"/>
      <c r="C639" s="3"/>
      <c r="D639" s="3"/>
      <c r="E639" s="2"/>
      <c r="F639" s="4"/>
      <c r="G639" s="4"/>
      <c r="H639" s="2"/>
      <c r="I639" s="2"/>
      <c r="J639" s="2"/>
      <c r="K639" s="2"/>
      <c r="L639" s="2"/>
    </row>
    <row r="640" spans="1:12" s="5" customFormat="1">
      <c r="A640" s="2"/>
      <c r="B640" s="2"/>
      <c r="C640" s="3"/>
      <c r="D640" s="3"/>
      <c r="E640" s="2"/>
      <c r="F640" s="4"/>
      <c r="G640" s="4"/>
      <c r="H640" s="2"/>
      <c r="I640" s="2"/>
      <c r="J640" s="2"/>
      <c r="K640" s="2"/>
      <c r="L640" s="2"/>
    </row>
    <row r="641" spans="1:12" s="5" customFormat="1">
      <c r="A641" s="2"/>
      <c r="B641" s="2"/>
      <c r="C641" s="3"/>
      <c r="D641" s="3"/>
      <c r="E641" s="2"/>
      <c r="F641" s="4"/>
      <c r="G641" s="4"/>
      <c r="H641" s="2"/>
      <c r="I641" s="2"/>
      <c r="J641" s="2"/>
      <c r="K641" s="2"/>
      <c r="L641" s="2"/>
    </row>
    <row r="642" spans="1:12" s="5" customFormat="1">
      <c r="A642" s="2"/>
      <c r="B642" s="2"/>
      <c r="C642" s="3"/>
      <c r="D642" s="3"/>
      <c r="E642" s="2"/>
      <c r="F642" s="4"/>
      <c r="G642" s="4"/>
      <c r="H642" s="2"/>
      <c r="I642" s="2"/>
      <c r="J642" s="2"/>
      <c r="K642" s="2"/>
      <c r="L642" s="2"/>
    </row>
    <row r="643" spans="1:12" s="5" customFormat="1">
      <c r="A643" s="2"/>
      <c r="B643" s="2"/>
      <c r="C643" s="3"/>
      <c r="D643" s="3"/>
      <c r="E643" s="2"/>
      <c r="F643" s="4"/>
      <c r="G643" s="4"/>
      <c r="H643" s="2"/>
      <c r="I643" s="2"/>
      <c r="J643" s="2"/>
      <c r="K643" s="2"/>
      <c r="L643" s="2"/>
    </row>
    <row r="644" spans="1:12" s="5" customFormat="1">
      <c r="A644" s="2"/>
      <c r="B644" s="2"/>
      <c r="C644" s="3"/>
      <c r="D644" s="3"/>
      <c r="E644" s="2"/>
      <c r="F644" s="4"/>
      <c r="G644" s="4"/>
      <c r="H644" s="2"/>
      <c r="I644" s="2"/>
      <c r="J644" s="2"/>
      <c r="K644" s="2"/>
      <c r="L644" s="2"/>
    </row>
    <row r="645" spans="1:12" s="5" customFormat="1">
      <c r="A645" s="2"/>
      <c r="B645" s="2"/>
      <c r="C645" s="3"/>
      <c r="D645" s="3"/>
      <c r="E645" s="2"/>
      <c r="F645" s="4"/>
      <c r="G645" s="4"/>
      <c r="H645" s="2"/>
      <c r="I645" s="2"/>
      <c r="J645" s="2"/>
      <c r="K645" s="2"/>
      <c r="L645" s="2"/>
    </row>
    <row r="646" spans="1:12" s="5" customFormat="1">
      <c r="A646" s="2"/>
      <c r="B646" s="2"/>
      <c r="C646" s="3"/>
      <c r="D646" s="3"/>
      <c r="E646" s="2"/>
      <c r="F646" s="4"/>
      <c r="G646" s="4"/>
      <c r="H646" s="2"/>
      <c r="I646" s="2"/>
      <c r="J646" s="2"/>
      <c r="K646" s="2"/>
      <c r="L646" s="2"/>
    </row>
    <row r="647" spans="1:12" s="5" customFormat="1">
      <c r="A647" s="2"/>
      <c r="B647" s="2"/>
      <c r="C647" s="3"/>
      <c r="D647" s="3"/>
      <c r="E647" s="2"/>
      <c r="F647" s="4"/>
      <c r="G647" s="4"/>
      <c r="H647" s="2"/>
      <c r="I647" s="2"/>
      <c r="J647" s="2"/>
      <c r="K647" s="2"/>
      <c r="L647" s="2"/>
    </row>
    <row r="648" spans="1:12" s="5" customFormat="1">
      <c r="A648" s="2"/>
      <c r="B648" s="2"/>
      <c r="C648" s="3"/>
      <c r="D648" s="3"/>
      <c r="E648" s="2"/>
      <c r="F648" s="4"/>
      <c r="G648" s="4"/>
      <c r="H648" s="2"/>
      <c r="I648" s="2"/>
      <c r="J648" s="2"/>
      <c r="K648" s="2"/>
      <c r="L648" s="2"/>
    </row>
    <row r="649" spans="1:12" s="5" customFormat="1">
      <c r="A649" s="2"/>
      <c r="B649" s="2"/>
      <c r="C649" s="3"/>
      <c r="D649" s="3"/>
      <c r="E649" s="2"/>
      <c r="F649" s="4"/>
      <c r="G649" s="4"/>
      <c r="H649" s="2"/>
      <c r="I649" s="2"/>
      <c r="J649" s="2"/>
      <c r="K649" s="2"/>
      <c r="L649" s="2"/>
    </row>
    <row r="650" spans="1:12" s="5" customFormat="1">
      <c r="A650" s="2"/>
      <c r="B650" s="2"/>
      <c r="C650" s="3"/>
      <c r="D650" s="3"/>
      <c r="E650" s="2"/>
      <c r="F650" s="4"/>
      <c r="G650" s="4"/>
      <c r="H650" s="2"/>
      <c r="I650" s="2"/>
      <c r="J650" s="2"/>
      <c r="K650" s="2"/>
      <c r="L650" s="2"/>
    </row>
    <row r="651" spans="1:12" s="5" customFormat="1">
      <c r="A651" s="2"/>
      <c r="B651" s="2"/>
      <c r="C651" s="3"/>
      <c r="D651" s="3"/>
      <c r="E651" s="2"/>
      <c r="F651" s="4"/>
      <c r="G651" s="4"/>
      <c r="H651" s="2"/>
      <c r="I651" s="2"/>
      <c r="J651" s="2"/>
      <c r="K651" s="2"/>
      <c r="L651" s="2"/>
    </row>
    <row r="652" spans="1:12" s="5" customFormat="1">
      <c r="A652" s="2"/>
      <c r="B652" s="2"/>
      <c r="C652" s="3"/>
      <c r="D652" s="3"/>
      <c r="E652" s="2"/>
      <c r="F652" s="4"/>
      <c r="G652" s="4"/>
      <c r="H652" s="2"/>
      <c r="I652" s="2"/>
      <c r="J652" s="2"/>
      <c r="K652" s="2"/>
      <c r="L652" s="2"/>
    </row>
    <row r="653" spans="1:12" s="5" customFormat="1">
      <c r="A653" s="2"/>
      <c r="B653" s="2"/>
      <c r="C653" s="3"/>
      <c r="D653" s="3"/>
      <c r="E653" s="2"/>
      <c r="F653" s="4"/>
      <c r="G653" s="4"/>
      <c r="H653" s="2"/>
      <c r="I653" s="2"/>
      <c r="J653" s="2"/>
      <c r="K653" s="2"/>
      <c r="L653" s="2"/>
    </row>
    <row r="654" spans="1:12" s="5" customFormat="1">
      <c r="A654" s="2"/>
      <c r="B654" s="2"/>
      <c r="C654" s="3"/>
      <c r="D654" s="3"/>
      <c r="E654" s="2"/>
      <c r="F654" s="4"/>
      <c r="G654" s="4"/>
      <c r="H654" s="2"/>
      <c r="I654" s="2"/>
      <c r="J654" s="2"/>
      <c r="K654" s="2"/>
      <c r="L654" s="2"/>
    </row>
    <row r="655" spans="1:12" s="5" customFormat="1">
      <c r="A655" s="2"/>
      <c r="B655" s="2"/>
      <c r="C655" s="3"/>
      <c r="D655" s="3"/>
      <c r="E655" s="2"/>
      <c r="F655" s="4"/>
      <c r="G655" s="4"/>
      <c r="H655" s="2"/>
      <c r="I655" s="2"/>
      <c r="J655" s="2"/>
      <c r="K655" s="2"/>
      <c r="L655" s="2"/>
    </row>
    <row r="656" spans="1:12" s="5" customFormat="1">
      <c r="A656" s="2"/>
      <c r="B656" s="2"/>
      <c r="C656" s="3"/>
      <c r="D656" s="3"/>
      <c r="E656" s="2"/>
      <c r="F656" s="4"/>
      <c r="G656" s="4"/>
      <c r="H656" s="2"/>
      <c r="I656" s="2"/>
      <c r="J656" s="2"/>
      <c r="K656" s="2"/>
      <c r="L656" s="2"/>
    </row>
    <row r="657" spans="1:12" s="5" customFormat="1">
      <c r="A657" s="2"/>
      <c r="B657" s="2"/>
      <c r="C657" s="3"/>
      <c r="D657" s="3"/>
      <c r="E657" s="2"/>
      <c r="F657" s="4"/>
      <c r="G657" s="4"/>
      <c r="H657" s="2"/>
      <c r="I657" s="2"/>
      <c r="J657" s="2"/>
      <c r="K657" s="2"/>
      <c r="L657" s="2"/>
    </row>
    <row r="658" spans="1:12" s="5" customFormat="1">
      <c r="A658" s="2"/>
      <c r="B658" s="2"/>
      <c r="C658" s="3"/>
      <c r="D658" s="3"/>
      <c r="E658" s="2"/>
      <c r="F658" s="4"/>
      <c r="G658" s="4"/>
      <c r="H658" s="2"/>
      <c r="I658" s="2"/>
      <c r="J658" s="2"/>
      <c r="K658" s="2"/>
      <c r="L658" s="2"/>
    </row>
    <row r="659" spans="1:12" s="5" customFormat="1">
      <c r="A659" s="2"/>
      <c r="B659" s="2"/>
      <c r="C659" s="3"/>
      <c r="D659" s="3"/>
      <c r="E659" s="2"/>
      <c r="F659" s="4"/>
      <c r="G659" s="4"/>
      <c r="H659" s="2"/>
      <c r="I659" s="2"/>
      <c r="J659" s="2"/>
      <c r="K659" s="2"/>
      <c r="L659" s="2"/>
    </row>
    <row r="660" spans="1:12" s="5" customFormat="1">
      <c r="A660" s="2"/>
      <c r="B660" s="2"/>
      <c r="C660" s="3"/>
      <c r="D660" s="3"/>
      <c r="E660" s="2"/>
      <c r="F660" s="4"/>
      <c r="G660" s="4"/>
      <c r="H660" s="2"/>
      <c r="I660" s="2"/>
      <c r="J660" s="2"/>
      <c r="K660" s="2"/>
      <c r="L660" s="2"/>
    </row>
    <row r="661" spans="1:12" s="5" customFormat="1">
      <c r="A661" s="2"/>
      <c r="B661" s="2"/>
      <c r="C661" s="3"/>
      <c r="D661" s="3"/>
      <c r="E661" s="2"/>
      <c r="F661" s="4"/>
      <c r="G661" s="4"/>
      <c r="H661" s="2"/>
      <c r="I661" s="2"/>
      <c r="J661" s="2"/>
      <c r="K661" s="2"/>
      <c r="L661" s="2"/>
    </row>
    <row r="662" spans="1:12" s="5" customFormat="1">
      <c r="A662" s="2"/>
      <c r="B662" s="2"/>
      <c r="C662" s="3"/>
      <c r="D662" s="3"/>
      <c r="E662" s="2"/>
      <c r="F662" s="4"/>
      <c r="G662" s="4"/>
      <c r="H662" s="2"/>
      <c r="I662" s="2"/>
      <c r="J662" s="2"/>
      <c r="K662" s="2"/>
      <c r="L662" s="2"/>
    </row>
    <row r="663" spans="1:12" s="5" customFormat="1">
      <c r="A663" s="2"/>
      <c r="B663" s="2"/>
      <c r="C663" s="3"/>
      <c r="D663" s="3"/>
      <c r="E663" s="2"/>
      <c r="F663" s="4"/>
      <c r="G663" s="4"/>
      <c r="H663" s="2"/>
      <c r="I663" s="2"/>
      <c r="J663" s="2"/>
      <c r="K663" s="2"/>
      <c r="L663" s="2"/>
    </row>
    <row r="664" spans="1:12" s="5" customFormat="1">
      <c r="A664" s="2"/>
      <c r="B664" s="2"/>
      <c r="C664" s="3"/>
      <c r="D664" s="3"/>
      <c r="E664" s="2"/>
      <c r="F664" s="4"/>
      <c r="G664" s="4"/>
      <c r="H664" s="2"/>
      <c r="I664" s="2"/>
      <c r="J664" s="2"/>
      <c r="K664" s="2"/>
      <c r="L664" s="2"/>
    </row>
    <row r="665" spans="1:12" s="5" customFormat="1">
      <c r="A665" s="2"/>
      <c r="B665" s="2"/>
      <c r="C665" s="3"/>
      <c r="D665" s="3"/>
      <c r="E665" s="2"/>
      <c r="F665" s="4"/>
      <c r="G665" s="4"/>
      <c r="H665" s="2"/>
      <c r="I665" s="2"/>
      <c r="J665" s="2"/>
      <c r="K665" s="2"/>
      <c r="L665" s="2"/>
    </row>
    <row r="666" spans="1:12" s="5" customFormat="1">
      <c r="A666" s="2"/>
      <c r="B666" s="2"/>
      <c r="C666" s="3"/>
      <c r="D666" s="3"/>
      <c r="E666" s="2"/>
      <c r="F666" s="4"/>
      <c r="G666" s="4"/>
      <c r="H666" s="2"/>
      <c r="I666" s="2"/>
      <c r="J666" s="2"/>
      <c r="K666" s="2"/>
      <c r="L666" s="2"/>
    </row>
    <row r="667" spans="1:12" s="5" customFormat="1">
      <c r="A667" s="2"/>
      <c r="B667" s="2"/>
      <c r="C667" s="3"/>
      <c r="D667" s="3"/>
      <c r="E667" s="2"/>
      <c r="F667" s="4"/>
      <c r="G667" s="4"/>
      <c r="H667" s="2"/>
      <c r="I667" s="2"/>
      <c r="J667" s="2"/>
      <c r="K667" s="2"/>
      <c r="L667" s="2"/>
    </row>
    <row r="668" spans="1:12" s="5" customFormat="1">
      <c r="A668" s="2"/>
      <c r="B668" s="2"/>
      <c r="C668" s="3"/>
      <c r="D668" s="3"/>
      <c r="E668" s="2"/>
      <c r="F668" s="4"/>
      <c r="G668" s="4"/>
      <c r="H668" s="2"/>
      <c r="I668" s="2"/>
      <c r="J668" s="2"/>
      <c r="K668" s="2"/>
      <c r="L668" s="2"/>
    </row>
    <row r="669" spans="1:12" s="5" customFormat="1">
      <c r="A669" s="2"/>
      <c r="B669" s="2"/>
      <c r="C669" s="3"/>
      <c r="D669" s="3"/>
      <c r="E669" s="2"/>
      <c r="F669" s="4"/>
      <c r="G669" s="4"/>
      <c r="H669" s="2"/>
      <c r="I669" s="2"/>
      <c r="J669" s="2"/>
      <c r="K669" s="2"/>
      <c r="L669" s="2"/>
    </row>
    <row r="670" spans="1:12" s="5" customFormat="1">
      <c r="A670" s="2"/>
      <c r="B670" s="2"/>
      <c r="C670" s="3"/>
      <c r="D670" s="3"/>
      <c r="E670" s="2"/>
      <c r="F670" s="4"/>
      <c r="G670" s="4"/>
      <c r="H670" s="2"/>
      <c r="I670" s="2"/>
      <c r="J670" s="2"/>
      <c r="K670" s="2"/>
      <c r="L670" s="2"/>
    </row>
    <row r="671" spans="1:12" s="5" customFormat="1">
      <c r="A671" s="2"/>
      <c r="B671" s="2"/>
      <c r="C671" s="3"/>
      <c r="D671" s="3"/>
      <c r="E671" s="2"/>
      <c r="F671" s="4"/>
      <c r="G671" s="4"/>
      <c r="H671" s="2"/>
      <c r="I671" s="2"/>
      <c r="J671" s="2"/>
      <c r="K671" s="2"/>
      <c r="L671" s="2"/>
    </row>
    <row r="672" spans="1:12" s="5" customFormat="1">
      <c r="A672" s="2"/>
      <c r="B672" s="2"/>
      <c r="C672" s="3"/>
      <c r="D672" s="3"/>
      <c r="E672" s="2"/>
      <c r="F672" s="4"/>
      <c r="G672" s="4"/>
      <c r="H672" s="2"/>
      <c r="I672" s="2"/>
      <c r="J672" s="2"/>
      <c r="K672" s="2"/>
      <c r="L672" s="2"/>
    </row>
    <row r="673" spans="1:12" s="5" customFormat="1">
      <c r="A673" s="2"/>
      <c r="B673" s="2"/>
      <c r="C673" s="3"/>
      <c r="D673" s="3"/>
      <c r="E673" s="2"/>
      <c r="F673" s="4"/>
      <c r="G673" s="4"/>
      <c r="H673" s="2"/>
      <c r="I673" s="2"/>
      <c r="J673" s="2"/>
      <c r="K673" s="2"/>
      <c r="L673" s="2"/>
    </row>
    <row r="674" spans="1:12" s="5" customFormat="1">
      <c r="A674" s="2"/>
      <c r="B674" s="2"/>
      <c r="C674" s="3"/>
      <c r="D674" s="3"/>
      <c r="E674" s="2"/>
      <c r="F674" s="4"/>
      <c r="G674" s="4"/>
      <c r="H674" s="2"/>
      <c r="I674" s="2"/>
      <c r="J674" s="2"/>
      <c r="K674" s="2"/>
      <c r="L674" s="2"/>
    </row>
    <row r="675" spans="1:12" s="5" customFormat="1">
      <c r="A675" s="2"/>
      <c r="B675" s="2"/>
      <c r="C675" s="3"/>
      <c r="D675" s="3"/>
      <c r="E675" s="2"/>
      <c r="F675" s="4"/>
      <c r="G675" s="4"/>
      <c r="H675" s="2"/>
      <c r="I675" s="2"/>
      <c r="J675" s="2"/>
      <c r="K675" s="2"/>
      <c r="L675" s="2"/>
    </row>
    <row r="676" spans="1:12" s="5" customFormat="1">
      <c r="A676" s="2"/>
      <c r="B676" s="2"/>
      <c r="C676" s="3"/>
      <c r="D676" s="3"/>
      <c r="E676" s="2"/>
      <c r="F676" s="4"/>
      <c r="G676" s="4"/>
      <c r="H676" s="2"/>
      <c r="I676" s="2"/>
      <c r="J676" s="2"/>
      <c r="K676" s="2"/>
      <c r="L676" s="2"/>
    </row>
    <row r="677" spans="1:12" s="5" customFormat="1">
      <c r="A677" s="2"/>
      <c r="B677" s="2"/>
      <c r="C677" s="3"/>
      <c r="D677" s="3"/>
      <c r="E677" s="2"/>
      <c r="F677" s="4"/>
      <c r="G677" s="4"/>
      <c r="H677" s="2"/>
      <c r="I677" s="2"/>
      <c r="J677" s="2"/>
      <c r="K677" s="2"/>
      <c r="L677" s="2"/>
    </row>
    <row r="678" spans="1:12" s="5" customFormat="1">
      <c r="A678" s="2"/>
      <c r="B678" s="2"/>
      <c r="C678" s="3"/>
      <c r="D678" s="3"/>
      <c r="E678" s="2"/>
      <c r="F678" s="4"/>
      <c r="G678" s="4"/>
      <c r="H678" s="2"/>
      <c r="I678" s="2"/>
      <c r="J678" s="2"/>
      <c r="K678" s="2"/>
      <c r="L678" s="2"/>
    </row>
    <row r="679" spans="1:12" s="5" customFormat="1">
      <c r="A679" s="2"/>
      <c r="B679" s="2"/>
      <c r="C679" s="3"/>
      <c r="D679" s="3"/>
      <c r="E679" s="2"/>
      <c r="F679" s="4"/>
      <c r="G679" s="4"/>
      <c r="H679" s="2"/>
      <c r="I679" s="2"/>
      <c r="J679" s="2"/>
      <c r="K679" s="2"/>
      <c r="L679" s="2"/>
    </row>
    <row r="680" spans="1:12" s="5" customFormat="1">
      <c r="A680" s="2"/>
      <c r="B680" s="2"/>
      <c r="C680" s="3"/>
      <c r="D680" s="3"/>
      <c r="E680" s="2"/>
      <c r="F680" s="4"/>
      <c r="G680" s="4"/>
      <c r="H680" s="2"/>
      <c r="I680" s="2"/>
      <c r="J680" s="2"/>
      <c r="K680" s="2"/>
      <c r="L680" s="2"/>
    </row>
    <row r="681" spans="1:12" s="5" customFormat="1">
      <c r="A681" s="2"/>
      <c r="B681" s="2"/>
      <c r="C681" s="3"/>
      <c r="D681" s="3"/>
      <c r="E681" s="2"/>
      <c r="F681" s="4"/>
      <c r="G681" s="4"/>
      <c r="H681" s="2"/>
      <c r="I681" s="2"/>
      <c r="J681" s="2"/>
      <c r="K681" s="2"/>
      <c r="L681" s="2"/>
    </row>
    <row r="682" spans="1:12" s="5" customFormat="1">
      <c r="A682" s="2"/>
      <c r="B682" s="2"/>
      <c r="C682" s="3"/>
      <c r="D682" s="3"/>
      <c r="E682" s="2"/>
      <c r="F682" s="4"/>
      <c r="G682" s="4"/>
      <c r="H682" s="2"/>
      <c r="I682" s="2"/>
      <c r="J682" s="2"/>
      <c r="K682" s="2"/>
      <c r="L682" s="2"/>
    </row>
    <row r="683" spans="1:12" s="5" customFormat="1">
      <c r="A683" s="2"/>
      <c r="B683" s="2"/>
      <c r="C683" s="3"/>
      <c r="D683" s="3"/>
      <c r="E683" s="2"/>
      <c r="F683" s="4"/>
      <c r="G683" s="4"/>
      <c r="H683" s="2"/>
      <c r="I683" s="2"/>
      <c r="J683" s="2"/>
      <c r="K683" s="2"/>
      <c r="L683" s="2"/>
    </row>
    <row r="684" spans="1:12" s="5" customFormat="1">
      <c r="A684" s="2"/>
      <c r="B684" s="2"/>
      <c r="C684" s="3"/>
      <c r="D684" s="3"/>
      <c r="E684" s="2"/>
      <c r="F684" s="4"/>
      <c r="G684" s="4"/>
      <c r="H684" s="2"/>
      <c r="I684" s="2"/>
      <c r="J684" s="2"/>
      <c r="K684" s="2"/>
      <c r="L684" s="2"/>
    </row>
    <row r="685" spans="1:12" s="5" customFormat="1">
      <c r="A685" s="2"/>
      <c r="B685" s="2"/>
      <c r="C685" s="3"/>
      <c r="D685" s="3"/>
      <c r="E685" s="2"/>
      <c r="F685" s="4"/>
      <c r="G685" s="4"/>
      <c r="H685" s="2"/>
      <c r="I685" s="2"/>
      <c r="J685" s="2"/>
      <c r="K685" s="2"/>
      <c r="L685" s="2"/>
    </row>
    <row r="686" spans="1:12" s="5" customFormat="1">
      <c r="A686" s="2"/>
      <c r="B686" s="2"/>
      <c r="C686" s="3"/>
      <c r="D686" s="3"/>
      <c r="E686" s="2"/>
      <c r="F686" s="4"/>
      <c r="G686" s="4"/>
      <c r="H686" s="2"/>
      <c r="I686" s="2"/>
      <c r="J686" s="2"/>
      <c r="K686" s="2"/>
      <c r="L686" s="2"/>
    </row>
    <row r="687" spans="1:12" s="5" customFormat="1">
      <c r="A687" s="2"/>
      <c r="B687" s="2"/>
      <c r="C687" s="3"/>
      <c r="D687" s="3"/>
      <c r="E687" s="2"/>
      <c r="F687" s="4"/>
      <c r="G687" s="4"/>
      <c r="H687" s="2"/>
      <c r="I687" s="2"/>
      <c r="J687" s="2"/>
      <c r="K687" s="2"/>
      <c r="L687" s="2"/>
    </row>
    <row r="688" spans="1:12" s="5" customFormat="1">
      <c r="A688" s="2"/>
      <c r="B688" s="2"/>
      <c r="C688" s="3"/>
      <c r="D688" s="3"/>
      <c r="E688" s="2"/>
      <c r="F688" s="4"/>
      <c r="G688" s="4"/>
      <c r="H688" s="2"/>
      <c r="I688" s="2"/>
      <c r="J688" s="2"/>
      <c r="K688" s="2"/>
      <c r="L688" s="2"/>
    </row>
    <row r="689" spans="1:12" s="5" customFormat="1">
      <c r="A689" s="2"/>
      <c r="B689" s="2"/>
      <c r="C689" s="3"/>
      <c r="D689" s="3"/>
      <c r="E689" s="2"/>
      <c r="F689" s="4"/>
      <c r="G689" s="4"/>
      <c r="H689" s="2"/>
      <c r="I689" s="2"/>
      <c r="J689" s="2"/>
      <c r="K689" s="2"/>
      <c r="L689" s="2"/>
    </row>
    <row r="690" spans="1:12" s="5" customFormat="1">
      <c r="A690" s="2"/>
      <c r="B690" s="2"/>
      <c r="C690" s="3"/>
      <c r="D690" s="3"/>
      <c r="E690" s="2"/>
      <c r="F690" s="4"/>
      <c r="G690" s="4"/>
      <c r="H690" s="2"/>
      <c r="I690" s="2"/>
      <c r="J690" s="2"/>
      <c r="K690" s="2"/>
      <c r="L690" s="2"/>
    </row>
    <row r="691" spans="1:12" s="5" customFormat="1">
      <c r="A691" s="2"/>
      <c r="B691" s="2"/>
      <c r="C691" s="3"/>
      <c r="D691" s="3"/>
      <c r="E691" s="2"/>
      <c r="F691" s="4"/>
      <c r="G691" s="4"/>
      <c r="H691" s="2"/>
      <c r="I691" s="2"/>
      <c r="J691" s="2"/>
      <c r="K691" s="2"/>
      <c r="L691" s="2"/>
    </row>
    <row r="692" spans="1:12" s="5" customFormat="1">
      <c r="A692" s="2"/>
      <c r="B692" s="2"/>
      <c r="C692" s="3"/>
      <c r="D692" s="3"/>
      <c r="E692" s="2"/>
      <c r="F692" s="4"/>
      <c r="G692" s="4"/>
      <c r="H692" s="2"/>
      <c r="I692" s="2"/>
      <c r="J692" s="2"/>
      <c r="K692" s="2"/>
      <c r="L692" s="2"/>
    </row>
    <row r="693" spans="1:12" s="5" customFormat="1">
      <c r="A693" s="2"/>
      <c r="B693" s="2"/>
      <c r="C693" s="3"/>
      <c r="D693" s="3"/>
      <c r="E693" s="2"/>
      <c r="F693" s="4"/>
      <c r="G693" s="4"/>
      <c r="H693" s="2"/>
      <c r="I693" s="2"/>
      <c r="J693" s="2"/>
      <c r="K693" s="2"/>
      <c r="L693" s="2"/>
    </row>
    <row r="694" spans="1:12" s="5" customFormat="1">
      <c r="A694" s="2"/>
      <c r="B694" s="2"/>
      <c r="C694" s="3"/>
      <c r="D694" s="3"/>
      <c r="E694" s="2"/>
      <c r="F694" s="4"/>
      <c r="G694" s="4"/>
      <c r="H694" s="2"/>
      <c r="I694" s="2"/>
      <c r="J694" s="2"/>
      <c r="K694" s="2"/>
      <c r="L694" s="2"/>
    </row>
    <row r="695" spans="1:12" s="5" customFormat="1">
      <c r="A695" s="2"/>
      <c r="B695" s="2"/>
      <c r="C695" s="3"/>
      <c r="D695" s="3"/>
      <c r="E695" s="2"/>
      <c r="F695" s="4"/>
      <c r="G695" s="4"/>
      <c r="H695" s="2"/>
      <c r="I695" s="2"/>
      <c r="J695" s="2"/>
      <c r="K695" s="2"/>
      <c r="L695" s="2"/>
    </row>
    <row r="696" spans="1:12" s="5" customFormat="1">
      <c r="A696" s="2"/>
      <c r="B696" s="2"/>
      <c r="C696" s="3"/>
      <c r="D696" s="3"/>
      <c r="E696" s="2"/>
      <c r="F696" s="4"/>
      <c r="G696" s="4"/>
      <c r="H696" s="2"/>
      <c r="I696" s="2"/>
      <c r="J696" s="2"/>
      <c r="K696" s="2"/>
      <c r="L696" s="2"/>
    </row>
    <row r="697" spans="1:12" s="5" customFormat="1">
      <c r="A697" s="2"/>
      <c r="B697" s="2"/>
      <c r="C697" s="3"/>
      <c r="D697" s="3"/>
      <c r="E697" s="2"/>
      <c r="F697" s="4"/>
      <c r="G697" s="4"/>
      <c r="H697" s="2"/>
      <c r="I697" s="2"/>
      <c r="J697" s="2"/>
      <c r="K697" s="2"/>
      <c r="L697" s="2"/>
    </row>
    <row r="698" spans="1:12" s="5" customFormat="1">
      <c r="A698" s="2"/>
      <c r="B698" s="2"/>
      <c r="C698" s="3"/>
      <c r="D698" s="3"/>
      <c r="E698" s="2"/>
      <c r="F698" s="4"/>
      <c r="G698" s="4"/>
      <c r="H698" s="2"/>
      <c r="I698" s="2"/>
      <c r="J698" s="2"/>
      <c r="K698" s="2"/>
      <c r="L698" s="2"/>
    </row>
    <row r="699" spans="1:12" s="5" customFormat="1">
      <c r="A699" s="2"/>
      <c r="B699" s="2"/>
      <c r="C699" s="3"/>
      <c r="D699" s="3"/>
      <c r="E699" s="2"/>
      <c r="F699" s="4"/>
      <c r="G699" s="4"/>
      <c r="H699" s="2"/>
      <c r="I699" s="2"/>
      <c r="J699" s="2"/>
      <c r="K699" s="2"/>
      <c r="L699" s="2"/>
    </row>
    <row r="700" spans="1:12" s="5" customFormat="1">
      <c r="A700" s="2"/>
      <c r="B700" s="2"/>
      <c r="C700" s="3"/>
      <c r="D700" s="3"/>
      <c r="E700" s="2"/>
      <c r="F700" s="4"/>
      <c r="G700" s="4"/>
      <c r="H700" s="2"/>
      <c r="I700" s="2"/>
      <c r="J700" s="2"/>
      <c r="K700" s="2"/>
      <c r="L700" s="2"/>
    </row>
    <row r="701" spans="1:12" s="5" customFormat="1">
      <c r="A701" s="2"/>
      <c r="B701" s="2"/>
      <c r="C701" s="3"/>
      <c r="D701" s="3"/>
      <c r="E701" s="2"/>
      <c r="F701" s="4"/>
      <c r="G701" s="4"/>
      <c r="H701" s="2"/>
      <c r="I701" s="2"/>
      <c r="J701" s="2"/>
      <c r="K701" s="2"/>
      <c r="L701" s="2"/>
    </row>
    <row r="702" spans="1:12" s="5" customFormat="1">
      <c r="A702" s="2"/>
      <c r="B702" s="2"/>
      <c r="C702" s="3"/>
      <c r="D702" s="3"/>
      <c r="E702" s="2"/>
      <c r="F702" s="4"/>
      <c r="G702" s="4"/>
      <c r="H702" s="2"/>
      <c r="I702" s="2"/>
      <c r="J702" s="2"/>
      <c r="K702" s="2"/>
      <c r="L702" s="2"/>
    </row>
    <row r="703" spans="1:12" s="5" customFormat="1">
      <c r="A703" s="2"/>
      <c r="B703" s="2"/>
      <c r="C703" s="3"/>
      <c r="D703" s="3"/>
      <c r="E703" s="2"/>
      <c r="F703" s="4"/>
      <c r="G703" s="4"/>
      <c r="H703" s="2"/>
      <c r="I703" s="2"/>
      <c r="J703" s="2"/>
      <c r="K703" s="2"/>
      <c r="L703" s="2"/>
    </row>
    <row r="704" spans="1:12" s="5" customFormat="1">
      <c r="A704" s="2"/>
      <c r="B704" s="2"/>
      <c r="C704" s="3"/>
      <c r="D704" s="3"/>
      <c r="E704" s="2"/>
      <c r="F704" s="4"/>
      <c r="G704" s="4"/>
      <c r="H704" s="2"/>
      <c r="I704" s="2"/>
      <c r="J704" s="2"/>
      <c r="K704" s="2"/>
      <c r="L704" s="2"/>
    </row>
    <row r="705" spans="1:12" s="5" customFormat="1">
      <c r="A705" s="2"/>
      <c r="B705" s="2"/>
      <c r="C705" s="3"/>
      <c r="D705" s="3"/>
      <c r="E705" s="2"/>
      <c r="F705" s="4"/>
      <c r="G705" s="4"/>
      <c r="H705" s="2"/>
      <c r="I705" s="2"/>
      <c r="J705" s="2"/>
      <c r="K705" s="2"/>
      <c r="L705" s="2"/>
    </row>
    <row r="706" spans="1:12" s="5" customFormat="1">
      <c r="A706" s="2"/>
      <c r="B706" s="2"/>
      <c r="C706" s="3"/>
      <c r="D706" s="3"/>
      <c r="E706" s="2"/>
      <c r="F706" s="4"/>
      <c r="G706" s="4"/>
      <c r="H706" s="2"/>
      <c r="I706" s="2"/>
      <c r="J706" s="2"/>
      <c r="K706" s="2"/>
      <c r="L706" s="2"/>
    </row>
    <row r="707" spans="1:12" s="5" customFormat="1">
      <c r="A707" s="2"/>
      <c r="B707" s="2"/>
      <c r="C707" s="3"/>
      <c r="D707" s="3"/>
      <c r="E707" s="2"/>
      <c r="F707" s="4"/>
      <c r="G707" s="4"/>
      <c r="H707" s="2"/>
      <c r="I707" s="2"/>
      <c r="J707" s="2"/>
      <c r="K707" s="2"/>
      <c r="L707" s="2"/>
    </row>
    <row r="708" spans="1:12" s="5" customFormat="1">
      <c r="A708" s="2"/>
      <c r="B708" s="2"/>
      <c r="C708" s="3"/>
      <c r="D708" s="3"/>
      <c r="E708" s="2"/>
      <c r="F708" s="4"/>
      <c r="G708" s="4"/>
      <c r="H708" s="2"/>
      <c r="I708" s="2"/>
      <c r="J708" s="2"/>
      <c r="K708" s="2"/>
      <c r="L708" s="2"/>
    </row>
    <row r="709" spans="1:12" s="5" customFormat="1">
      <c r="A709" s="2"/>
      <c r="B709" s="2"/>
      <c r="C709" s="3"/>
      <c r="D709" s="3"/>
      <c r="E709" s="2"/>
      <c r="F709" s="4"/>
      <c r="G709" s="4"/>
      <c r="H709" s="2"/>
      <c r="I709" s="2"/>
      <c r="J709" s="2"/>
      <c r="K709" s="2"/>
      <c r="L709" s="2"/>
    </row>
    <row r="710" spans="1:12" s="5" customFormat="1">
      <c r="A710" s="2"/>
      <c r="B710" s="2"/>
      <c r="C710" s="3"/>
      <c r="D710" s="3"/>
      <c r="E710" s="2"/>
      <c r="F710" s="4"/>
      <c r="G710" s="4"/>
      <c r="H710" s="2"/>
      <c r="I710" s="2"/>
      <c r="J710" s="2"/>
      <c r="K710" s="2"/>
      <c r="L710" s="2"/>
    </row>
    <row r="711" spans="1:12" s="5" customFormat="1">
      <c r="A711" s="2"/>
      <c r="B711" s="2"/>
      <c r="C711" s="3"/>
      <c r="D711" s="3"/>
      <c r="E711" s="2"/>
      <c r="F711" s="4"/>
      <c r="G711" s="4"/>
      <c r="H711" s="2"/>
      <c r="I711" s="2"/>
      <c r="J711" s="2"/>
      <c r="K711" s="2"/>
      <c r="L711" s="2"/>
    </row>
    <row r="712" spans="1:12" s="5" customFormat="1">
      <c r="A712" s="2"/>
      <c r="B712" s="2"/>
      <c r="C712" s="3"/>
      <c r="D712" s="3"/>
      <c r="E712" s="2"/>
      <c r="F712" s="4"/>
      <c r="G712" s="4"/>
      <c r="H712" s="2"/>
      <c r="I712" s="2"/>
      <c r="J712" s="2"/>
      <c r="K712" s="2"/>
      <c r="L712" s="2"/>
    </row>
    <row r="713" spans="1:12" s="5" customFormat="1">
      <c r="A713" s="2"/>
      <c r="B713" s="2"/>
      <c r="C713" s="3"/>
      <c r="D713" s="3"/>
      <c r="E713" s="2"/>
      <c r="F713" s="4"/>
      <c r="G713" s="4"/>
      <c r="H713" s="2"/>
      <c r="I713" s="2"/>
      <c r="J713" s="2"/>
      <c r="K713" s="2"/>
      <c r="L713" s="2"/>
    </row>
    <row r="714" spans="1:12" s="5" customFormat="1">
      <c r="A714" s="2"/>
      <c r="B714" s="2"/>
      <c r="C714" s="3"/>
      <c r="D714" s="3"/>
      <c r="E714" s="2"/>
      <c r="F714" s="4"/>
      <c r="G714" s="4"/>
      <c r="H714" s="2"/>
      <c r="I714" s="2"/>
      <c r="J714" s="2"/>
      <c r="K714" s="2"/>
      <c r="L714" s="2"/>
    </row>
    <row r="715" spans="1:12" s="5" customFormat="1">
      <c r="A715" s="2"/>
      <c r="B715" s="2"/>
      <c r="C715" s="3"/>
      <c r="D715" s="3"/>
      <c r="E715" s="2"/>
      <c r="F715" s="4"/>
      <c r="G715" s="4"/>
      <c r="H715" s="2"/>
      <c r="I715" s="2"/>
      <c r="J715" s="2"/>
      <c r="K715" s="2"/>
      <c r="L715" s="2"/>
    </row>
    <row r="716" spans="1:12" s="5" customFormat="1">
      <c r="A716" s="2"/>
      <c r="B716" s="2"/>
      <c r="C716" s="3"/>
      <c r="D716" s="3"/>
      <c r="E716" s="2"/>
      <c r="F716" s="4"/>
      <c r="G716" s="4"/>
      <c r="H716" s="2"/>
      <c r="I716" s="2"/>
      <c r="J716" s="2"/>
      <c r="K716" s="2"/>
      <c r="L716" s="2"/>
    </row>
    <row r="717" spans="1:12" s="5" customFormat="1">
      <c r="A717" s="2"/>
      <c r="B717" s="2"/>
      <c r="C717" s="3"/>
      <c r="D717" s="3"/>
      <c r="E717" s="2"/>
      <c r="F717" s="4"/>
      <c r="G717" s="4"/>
      <c r="H717" s="2"/>
      <c r="I717" s="2"/>
      <c r="J717" s="2"/>
      <c r="K717" s="2"/>
      <c r="L717" s="2"/>
    </row>
    <row r="718" spans="1:12" s="5" customFormat="1">
      <c r="A718" s="2"/>
      <c r="B718" s="2"/>
      <c r="C718" s="3"/>
      <c r="D718" s="3"/>
      <c r="E718" s="2"/>
      <c r="F718" s="4"/>
      <c r="G718" s="4"/>
      <c r="H718" s="2"/>
      <c r="I718" s="2"/>
      <c r="J718" s="2"/>
      <c r="K718" s="2"/>
      <c r="L718" s="2"/>
    </row>
    <row r="719" spans="1:12" s="5" customFormat="1">
      <c r="A719" s="2"/>
      <c r="B719" s="2"/>
      <c r="C719" s="3"/>
      <c r="D719" s="3"/>
      <c r="E719" s="2"/>
      <c r="F719" s="4"/>
      <c r="G719" s="4"/>
      <c r="H719" s="2"/>
      <c r="I719" s="2"/>
      <c r="J719" s="2"/>
      <c r="K719" s="2"/>
      <c r="L719" s="2"/>
    </row>
    <row r="720" spans="1:12" s="5" customFormat="1">
      <c r="A720" s="2"/>
      <c r="B720" s="2"/>
      <c r="C720" s="3"/>
      <c r="D720" s="3"/>
      <c r="E720" s="2"/>
      <c r="F720" s="4"/>
      <c r="G720" s="4"/>
      <c r="H720" s="2"/>
      <c r="I720" s="2"/>
      <c r="J720" s="2"/>
      <c r="K720" s="2"/>
      <c r="L720" s="2"/>
    </row>
    <row r="721" spans="1:12" s="5" customFormat="1">
      <c r="A721" s="2"/>
      <c r="B721" s="2"/>
      <c r="C721" s="3"/>
      <c r="D721" s="3"/>
      <c r="E721" s="2"/>
      <c r="F721" s="4"/>
      <c r="G721" s="4"/>
      <c r="H721" s="2"/>
      <c r="I721" s="2"/>
      <c r="J721" s="2"/>
      <c r="K721" s="2"/>
      <c r="L721" s="2"/>
    </row>
    <row r="722" spans="1:12" s="5" customFormat="1">
      <c r="A722" s="2"/>
      <c r="B722" s="2"/>
      <c r="C722" s="3"/>
      <c r="D722" s="3"/>
      <c r="E722" s="2"/>
      <c r="F722" s="4"/>
      <c r="G722" s="4"/>
      <c r="H722" s="2"/>
      <c r="I722" s="2"/>
      <c r="J722" s="2"/>
      <c r="K722" s="2"/>
      <c r="L722" s="2"/>
    </row>
    <row r="723" spans="1:12" s="5" customFormat="1">
      <c r="A723" s="2"/>
      <c r="B723" s="2"/>
      <c r="C723" s="3"/>
      <c r="D723" s="3"/>
      <c r="E723" s="2"/>
      <c r="F723" s="4"/>
      <c r="G723" s="4"/>
      <c r="H723" s="2"/>
      <c r="I723" s="2"/>
      <c r="J723" s="2"/>
      <c r="K723" s="2"/>
      <c r="L723" s="2"/>
    </row>
    <row r="724" spans="1:12" s="5" customFormat="1">
      <c r="A724" s="2"/>
      <c r="B724" s="2"/>
      <c r="C724" s="3"/>
      <c r="D724" s="3"/>
      <c r="E724" s="2"/>
      <c r="F724" s="4"/>
      <c r="G724" s="4"/>
      <c r="H724" s="2"/>
      <c r="I724" s="2"/>
      <c r="J724" s="2"/>
      <c r="K724" s="2"/>
      <c r="L724" s="2"/>
    </row>
    <row r="725" spans="1:12" s="5" customFormat="1">
      <c r="A725" s="2"/>
      <c r="B725" s="2"/>
      <c r="C725" s="3"/>
      <c r="D725" s="3"/>
      <c r="E725" s="2"/>
      <c r="F725" s="4"/>
      <c r="G725" s="4"/>
      <c r="H725" s="2"/>
      <c r="I725" s="2"/>
      <c r="J725" s="2"/>
      <c r="K725" s="2"/>
      <c r="L725" s="2"/>
    </row>
    <row r="726" spans="1:12" s="5" customFormat="1">
      <c r="A726" s="2"/>
      <c r="B726" s="2"/>
      <c r="C726" s="3"/>
      <c r="D726" s="3"/>
      <c r="E726" s="2"/>
      <c r="F726" s="4"/>
      <c r="G726" s="4"/>
      <c r="H726" s="2"/>
      <c r="I726" s="2"/>
      <c r="J726" s="2"/>
      <c r="K726" s="2"/>
      <c r="L726" s="2"/>
    </row>
    <row r="727" spans="1:12" s="5" customFormat="1">
      <c r="A727" s="2"/>
      <c r="B727" s="2"/>
      <c r="C727" s="3"/>
      <c r="D727" s="3"/>
      <c r="E727" s="2"/>
      <c r="F727" s="4"/>
      <c r="G727" s="4"/>
      <c r="H727" s="2"/>
      <c r="I727" s="2"/>
      <c r="J727" s="2"/>
      <c r="K727" s="2"/>
      <c r="L727" s="2"/>
    </row>
    <row r="728" spans="1:12" s="5" customFormat="1">
      <c r="A728" s="2"/>
      <c r="B728" s="2"/>
      <c r="C728" s="3"/>
      <c r="D728" s="3"/>
      <c r="E728" s="2"/>
      <c r="F728" s="4"/>
      <c r="G728" s="4"/>
      <c r="H728" s="2"/>
      <c r="I728" s="2"/>
      <c r="J728" s="2"/>
      <c r="K728" s="2"/>
      <c r="L728" s="2"/>
    </row>
    <row r="729" spans="1:12" s="5" customFormat="1">
      <c r="A729" s="2"/>
      <c r="B729" s="2"/>
      <c r="C729" s="3"/>
      <c r="D729" s="3"/>
      <c r="E729" s="2"/>
      <c r="F729" s="4"/>
      <c r="G729" s="4"/>
      <c r="H729" s="2"/>
      <c r="I729" s="2"/>
      <c r="J729" s="2"/>
      <c r="K729" s="2"/>
      <c r="L729" s="2"/>
    </row>
    <row r="730" spans="1:12" s="5" customFormat="1">
      <c r="A730" s="2"/>
      <c r="B730" s="2"/>
      <c r="C730" s="3"/>
      <c r="D730" s="3"/>
      <c r="E730" s="2"/>
      <c r="F730" s="4"/>
      <c r="G730" s="4"/>
      <c r="H730" s="2"/>
      <c r="I730" s="2"/>
      <c r="J730" s="2"/>
      <c r="K730" s="2"/>
      <c r="L730" s="2"/>
    </row>
    <row r="731" spans="1:12" s="5" customFormat="1">
      <c r="A731" s="2"/>
      <c r="B731" s="2"/>
      <c r="C731" s="3"/>
      <c r="D731" s="3"/>
      <c r="E731" s="2"/>
      <c r="F731" s="4"/>
      <c r="G731" s="4"/>
      <c r="H731" s="2"/>
      <c r="I731" s="2"/>
      <c r="J731" s="2"/>
      <c r="K731" s="2"/>
      <c r="L731" s="2"/>
    </row>
    <row r="732" spans="1:12" s="5" customFormat="1">
      <c r="A732" s="2"/>
      <c r="B732" s="2"/>
      <c r="C732" s="3"/>
      <c r="D732" s="3"/>
      <c r="E732" s="2"/>
      <c r="F732" s="4"/>
      <c r="G732" s="4"/>
      <c r="H732" s="2"/>
      <c r="I732" s="2"/>
      <c r="J732" s="2"/>
      <c r="K732" s="2"/>
      <c r="L732" s="2"/>
    </row>
    <row r="733" spans="1:12" s="5" customFormat="1">
      <c r="A733" s="2"/>
      <c r="B733" s="2"/>
      <c r="C733" s="3"/>
      <c r="D733" s="3"/>
      <c r="E733" s="2"/>
      <c r="F733" s="4"/>
      <c r="G733" s="4"/>
      <c r="H733" s="2"/>
      <c r="I733" s="2"/>
      <c r="J733" s="2"/>
      <c r="K733" s="2"/>
      <c r="L733" s="2"/>
    </row>
    <row r="734" spans="1:12" s="5" customFormat="1">
      <c r="A734" s="2"/>
      <c r="B734" s="2"/>
      <c r="C734" s="3"/>
      <c r="D734" s="3"/>
      <c r="E734" s="2"/>
      <c r="F734" s="4"/>
      <c r="G734" s="4"/>
      <c r="H734" s="2"/>
      <c r="I734" s="2"/>
      <c r="J734" s="2"/>
      <c r="K734" s="2"/>
      <c r="L734" s="2"/>
    </row>
    <row r="735" spans="1:12" s="5" customFormat="1">
      <c r="A735" s="2"/>
      <c r="B735" s="2"/>
      <c r="C735" s="3"/>
      <c r="D735" s="3"/>
      <c r="E735" s="2"/>
      <c r="F735" s="4"/>
      <c r="G735" s="4"/>
      <c r="H735" s="2"/>
      <c r="I735" s="2"/>
      <c r="J735" s="2"/>
      <c r="K735" s="2"/>
      <c r="L735" s="2"/>
    </row>
    <row r="736" spans="1:12" s="5" customFormat="1">
      <c r="A736" s="2"/>
      <c r="B736" s="2"/>
      <c r="C736" s="3"/>
      <c r="D736" s="3"/>
      <c r="E736" s="2"/>
      <c r="F736" s="4"/>
      <c r="G736" s="4"/>
      <c r="H736" s="2"/>
      <c r="I736" s="2"/>
      <c r="J736" s="2"/>
      <c r="K736" s="2"/>
      <c r="L736" s="2"/>
    </row>
    <row r="737" spans="1:12" s="5" customFormat="1">
      <c r="A737" s="2"/>
      <c r="B737" s="2"/>
      <c r="C737" s="3"/>
      <c r="D737" s="3"/>
      <c r="E737" s="2"/>
      <c r="F737" s="4"/>
      <c r="G737" s="4"/>
      <c r="H737" s="2"/>
      <c r="I737" s="2"/>
      <c r="J737" s="2"/>
      <c r="K737" s="2"/>
      <c r="L737" s="2"/>
    </row>
    <row r="738" spans="1:12" s="5" customFormat="1">
      <c r="A738" s="2"/>
      <c r="B738" s="2"/>
      <c r="C738" s="3"/>
      <c r="D738" s="3"/>
      <c r="E738" s="2"/>
      <c r="F738" s="4"/>
      <c r="G738" s="4"/>
      <c r="H738" s="2"/>
      <c r="I738" s="2"/>
      <c r="J738" s="2"/>
      <c r="K738" s="2"/>
      <c r="L738" s="2"/>
    </row>
    <row r="739" spans="1:12" s="5" customFormat="1">
      <c r="A739" s="2"/>
      <c r="B739" s="2"/>
      <c r="C739" s="3"/>
      <c r="D739" s="3"/>
      <c r="E739" s="2"/>
      <c r="F739" s="4"/>
      <c r="G739" s="4"/>
      <c r="H739" s="2"/>
      <c r="I739" s="2"/>
      <c r="J739" s="2"/>
      <c r="K739" s="2"/>
      <c r="L739" s="2"/>
    </row>
    <row r="740" spans="1:12" s="5" customFormat="1">
      <c r="A740" s="2"/>
      <c r="B740" s="2"/>
      <c r="C740" s="3"/>
      <c r="D740" s="3"/>
      <c r="E740" s="2"/>
      <c r="F740" s="4"/>
      <c r="G740" s="4"/>
      <c r="H740" s="2"/>
      <c r="I740" s="2"/>
      <c r="J740" s="2"/>
      <c r="K740" s="2"/>
      <c r="L740" s="2"/>
    </row>
    <row r="741" spans="1:12" s="5" customFormat="1">
      <c r="A741" s="2"/>
      <c r="B741" s="2"/>
      <c r="C741" s="3"/>
      <c r="D741" s="3"/>
      <c r="E741" s="2"/>
      <c r="F741" s="4"/>
      <c r="G741" s="4"/>
      <c r="H741" s="2"/>
      <c r="I741" s="2"/>
      <c r="J741" s="2"/>
      <c r="K741" s="2"/>
      <c r="L741" s="2"/>
    </row>
    <row r="742" spans="1:12" s="5" customFormat="1">
      <c r="A742" s="2"/>
      <c r="B742" s="2"/>
      <c r="C742" s="3"/>
      <c r="D742" s="3"/>
      <c r="E742" s="2"/>
      <c r="F742" s="4"/>
      <c r="G742" s="4"/>
      <c r="H742" s="2"/>
      <c r="I742" s="2"/>
      <c r="J742" s="2"/>
      <c r="K742" s="2"/>
      <c r="L742" s="2"/>
    </row>
    <row r="743" spans="1:12" s="5" customFormat="1">
      <c r="A743" s="2"/>
      <c r="B743" s="2"/>
      <c r="C743" s="3"/>
      <c r="D743" s="3"/>
      <c r="E743" s="2"/>
      <c r="F743" s="4"/>
      <c r="G743" s="4"/>
      <c r="H743" s="2"/>
      <c r="I743" s="2"/>
      <c r="J743" s="2"/>
      <c r="K743" s="2"/>
      <c r="L743" s="2"/>
    </row>
    <row r="744" spans="1:12" s="5" customFormat="1">
      <c r="A744" s="2"/>
      <c r="B744" s="2"/>
      <c r="C744" s="3"/>
      <c r="D744" s="3"/>
      <c r="E744" s="2"/>
      <c r="F744" s="4"/>
      <c r="G744" s="4"/>
      <c r="H744" s="2"/>
      <c r="I744" s="2"/>
      <c r="J744" s="2"/>
      <c r="K744" s="2"/>
      <c r="L744" s="2"/>
    </row>
    <row r="745" spans="1:12" s="5" customFormat="1">
      <c r="A745" s="2"/>
      <c r="B745" s="2"/>
      <c r="C745" s="3"/>
      <c r="D745" s="3"/>
      <c r="E745" s="2"/>
      <c r="F745" s="4"/>
      <c r="G745" s="4"/>
      <c r="H745" s="2"/>
      <c r="I745" s="2"/>
      <c r="J745" s="2"/>
      <c r="K745" s="2"/>
      <c r="L745" s="2"/>
    </row>
    <row r="746" spans="1:12" s="5" customFormat="1">
      <c r="A746" s="2"/>
      <c r="B746" s="2"/>
      <c r="C746" s="3"/>
      <c r="D746" s="3"/>
      <c r="E746" s="2"/>
      <c r="F746" s="4"/>
      <c r="G746" s="4"/>
      <c r="H746" s="2"/>
      <c r="I746" s="2"/>
      <c r="J746" s="2"/>
      <c r="K746" s="2"/>
      <c r="L746" s="2"/>
    </row>
    <row r="747" spans="1:12" s="5" customFormat="1">
      <c r="A747" s="2"/>
      <c r="B747" s="2"/>
      <c r="C747" s="3"/>
      <c r="D747" s="3"/>
      <c r="E747" s="2"/>
      <c r="F747" s="4"/>
      <c r="G747" s="4"/>
      <c r="H747" s="2"/>
      <c r="I747" s="2"/>
      <c r="J747" s="2"/>
      <c r="K747" s="2"/>
      <c r="L747" s="2"/>
    </row>
    <row r="748" spans="1:12" s="5" customFormat="1">
      <c r="A748" s="2"/>
      <c r="B748" s="2"/>
      <c r="C748" s="3"/>
      <c r="D748" s="3"/>
      <c r="E748" s="2"/>
      <c r="F748" s="4"/>
      <c r="G748" s="4"/>
      <c r="H748" s="2"/>
      <c r="I748" s="2"/>
      <c r="J748" s="2"/>
      <c r="K748" s="2"/>
      <c r="L748" s="2"/>
    </row>
    <row r="749" spans="1:12" s="5" customFormat="1">
      <c r="A749" s="2"/>
      <c r="B749" s="2"/>
      <c r="C749" s="3"/>
      <c r="D749" s="3"/>
      <c r="E749" s="2"/>
      <c r="F749" s="4"/>
      <c r="G749" s="4"/>
      <c r="H749" s="2"/>
      <c r="I749" s="2"/>
      <c r="J749" s="2"/>
      <c r="K749" s="2"/>
      <c r="L749" s="2"/>
    </row>
    <row r="750" spans="1:12" s="5" customFormat="1">
      <c r="A750" s="2"/>
      <c r="B750" s="2"/>
      <c r="C750" s="3"/>
      <c r="D750" s="3"/>
      <c r="E750" s="2"/>
      <c r="F750" s="4"/>
      <c r="G750" s="4"/>
      <c r="H750" s="2"/>
      <c r="I750" s="2"/>
      <c r="J750" s="2"/>
      <c r="K750" s="2"/>
      <c r="L750" s="2"/>
    </row>
    <row r="751" spans="1:12" s="5" customFormat="1">
      <c r="A751" s="2"/>
      <c r="B751" s="2"/>
      <c r="C751" s="3"/>
      <c r="D751" s="3"/>
      <c r="E751" s="2"/>
      <c r="F751" s="4"/>
      <c r="G751" s="4"/>
      <c r="H751" s="2"/>
      <c r="I751" s="2"/>
      <c r="J751" s="2"/>
      <c r="K751" s="2"/>
      <c r="L751" s="2"/>
    </row>
    <row r="752" spans="1:12" s="5" customFormat="1">
      <c r="A752" s="2"/>
      <c r="B752" s="2"/>
      <c r="C752" s="3"/>
      <c r="D752" s="3"/>
      <c r="E752" s="2"/>
      <c r="F752" s="4"/>
      <c r="G752" s="4"/>
      <c r="H752" s="2"/>
      <c r="I752" s="2"/>
      <c r="J752" s="2"/>
      <c r="K752" s="2"/>
      <c r="L752" s="2"/>
    </row>
    <row r="753" spans="1:12" s="5" customFormat="1">
      <c r="A753" s="2"/>
      <c r="B753" s="2"/>
      <c r="C753" s="3"/>
      <c r="D753" s="3"/>
      <c r="E753" s="2"/>
      <c r="F753" s="4"/>
      <c r="G753" s="4"/>
      <c r="H753" s="2"/>
      <c r="I753" s="2"/>
      <c r="J753" s="2"/>
      <c r="K753" s="2"/>
      <c r="L753" s="2"/>
    </row>
    <row r="754" spans="1:12" s="5" customFormat="1">
      <c r="A754" s="2"/>
      <c r="B754" s="2"/>
      <c r="C754" s="3"/>
      <c r="D754" s="3"/>
      <c r="E754" s="2"/>
      <c r="F754" s="4"/>
      <c r="G754" s="4"/>
      <c r="H754" s="2"/>
      <c r="I754" s="2"/>
      <c r="J754" s="2"/>
      <c r="K754" s="2"/>
      <c r="L754" s="2"/>
    </row>
    <row r="755" spans="1:12" s="5" customFormat="1">
      <c r="A755" s="2"/>
      <c r="B755" s="2"/>
      <c r="C755" s="3"/>
      <c r="D755" s="3"/>
      <c r="E755" s="2"/>
      <c r="F755" s="4"/>
      <c r="G755" s="4"/>
      <c r="H755" s="2"/>
      <c r="I755" s="2"/>
      <c r="J755" s="2"/>
      <c r="K755" s="2"/>
      <c r="L755" s="2"/>
    </row>
    <row r="756" spans="1:12" s="5" customFormat="1">
      <c r="A756" s="2"/>
      <c r="B756" s="2"/>
      <c r="C756" s="3"/>
      <c r="D756" s="3"/>
      <c r="E756" s="2"/>
      <c r="F756" s="4"/>
      <c r="G756" s="4"/>
      <c r="H756" s="2"/>
      <c r="I756" s="2"/>
      <c r="J756" s="2"/>
      <c r="K756" s="2"/>
      <c r="L756" s="2"/>
    </row>
    <row r="757" spans="1:12" s="5" customFormat="1">
      <c r="A757" s="2"/>
      <c r="B757" s="2"/>
      <c r="C757" s="3"/>
      <c r="D757" s="3"/>
      <c r="E757" s="2"/>
      <c r="F757" s="4"/>
      <c r="G757" s="4"/>
      <c r="H757" s="2"/>
      <c r="I757" s="2"/>
      <c r="J757" s="2"/>
      <c r="K757" s="2"/>
      <c r="L757" s="2"/>
    </row>
    <row r="758" spans="1:12" s="5" customFormat="1">
      <c r="A758" s="2"/>
      <c r="B758" s="2"/>
      <c r="C758" s="3"/>
      <c r="D758" s="3"/>
      <c r="E758" s="2"/>
      <c r="F758" s="4"/>
      <c r="G758" s="4"/>
      <c r="H758" s="2"/>
      <c r="I758" s="2"/>
      <c r="J758" s="2"/>
      <c r="K758" s="2"/>
      <c r="L758" s="2"/>
    </row>
    <row r="759" spans="1:12" s="5" customFormat="1">
      <c r="A759" s="2"/>
      <c r="B759" s="2"/>
      <c r="C759" s="3"/>
      <c r="D759" s="3"/>
      <c r="E759" s="2"/>
      <c r="F759" s="4"/>
      <c r="G759" s="4"/>
      <c r="H759" s="2"/>
      <c r="I759" s="2"/>
      <c r="J759" s="2"/>
      <c r="K759" s="2"/>
      <c r="L759" s="2"/>
    </row>
    <row r="760" spans="1:12" s="5" customFormat="1">
      <c r="A760" s="2"/>
      <c r="B760" s="2"/>
      <c r="C760" s="3"/>
      <c r="D760" s="3"/>
      <c r="E760" s="2"/>
      <c r="F760" s="4"/>
      <c r="G760" s="4"/>
      <c r="H760" s="2"/>
      <c r="I760" s="2"/>
      <c r="J760" s="2"/>
      <c r="K760" s="2"/>
      <c r="L760" s="2"/>
    </row>
    <row r="761" spans="1:12" s="5" customFormat="1">
      <c r="A761" s="2"/>
      <c r="B761" s="2"/>
      <c r="C761" s="3"/>
      <c r="D761" s="3"/>
      <c r="E761" s="2"/>
      <c r="F761" s="4"/>
      <c r="G761" s="4"/>
      <c r="H761" s="2"/>
      <c r="I761" s="2"/>
      <c r="J761" s="2"/>
      <c r="K761" s="2"/>
      <c r="L761" s="2"/>
    </row>
    <row r="762" spans="1:12" s="5" customFormat="1">
      <c r="A762" s="2"/>
      <c r="B762" s="2"/>
      <c r="C762" s="3"/>
      <c r="D762" s="3"/>
      <c r="E762" s="2"/>
      <c r="F762" s="4"/>
      <c r="G762" s="4"/>
      <c r="H762" s="2"/>
      <c r="I762" s="2"/>
      <c r="J762" s="2"/>
      <c r="K762" s="2"/>
      <c r="L762" s="2"/>
    </row>
    <row r="763" spans="1:12" s="5" customFormat="1">
      <c r="A763" s="2"/>
      <c r="B763" s="2"/>
      <c r="C763" s="3"/>
      <c r="D763" s="3"/>
      <c r="E763" s="2"/>
      <c r="F763" s="4"/>
      <c r="G763" s="4"/>
      <c r="H763" s="2"/>
      <c r="I763" s="2"/>
      <c r="J763" s="2"/>
      <c r="K763" s="2"/>
      <c r="L763" s="2"/>
    </row>
    <row r="764" spans="1:12" s="5" customFormat="1">
      <c r="A764" s="2"/>
      <c r="B764" s="2"/>
      <c r="C764" s="3"/>
      <c r="D764" s="3"/>
      <c r="E764" s="2"/>
      <c r="F764" s="4"/>
      <c r="G764" s="4"/>
      <c r="H764" s="2"/>
      <c r="I764" s="2"/>
      <c r="J764" s="2"/>
      <c r="K764" s="2"/>
      <c r="L764" s="2"/>
    </row>
    <row r="765" spans="1:12" s="5" customFormat="1">
      <c r="A765" s="2"/>
      <c r="B765" s="2"/>
      <c r="C765" s="3"/>
      <c r="D765" s="3"/>
      <c r="E765" s="2"/>
      <c r="F765" s="4"/>
      <c r="G765" s="4"/>
      <c r="H765" s="2"/>
      <c r="I765" s="2"/>
      <c r="J765" s="2"/>
      <c r="K765" s="2"/>
      <c r="L765" s="2"/>
    </row>
    <row r="766" spans="1:12" s="5" customFormat="1">
      <c r="A766" s="2"/>
      <c r="B766" s="2"/>
      <c r="C766" s="3"/>
      <c r="D766" s="3"/>
      <c r="E766" s="2"/>
      <c r="F766" s="4"/>
      <c r="G766" s="4"/>
      <c r="H766" s="2"/>
      <c r="I766" s="2"/>
      <c r="J766" s="2"/>
      <c r="K766" s="2"/>
      <c r="L766" s="2"/>
    </row>
    <row r="767" spans="1:12" s="5" customFormat="1">
      <c r="A767" s="2"/>
      <c r="B767" s="2"/>
      <c r="C767" s="3"/>
      <c r="D767" s="3"/>
      <c r="E767" s="2"/>
      <c r="F767" s="4"/>
      <c r="G767" s="4"/>
      <c r="H767" s="2"/>
      <c r="I767" s="2"/>
      <c r="J767" s="2"/>
      <c r="K767" s="2"/>
      <c r="L767" s="2"/>
    </row>
    <row r="768" spans="1:12" s="5" customFormat="1">
      <c r="A768" s="2"/>
      <c r="B768" s="2"/>
      <c r="C768" s="3"/>
      <c r="D768" s="3"/>
      <c r="E768" s="2"/>
      <c r="F768" s="4"/>
      <c r="G768" s="4"/>
      <c r="H768" s="2"/>
      <c r="I768" s="2"/>
      <c r="J768" s="2"/>
      <c r="K768" s="2"/>
      <c r="L768" s="2"/>
    </row>
    <row r="769" spans="1:12" s="5" customFormat="1">
      <c r="A769" s="2"/>
      <c r="B769" s="2"/>
      <c r="C769" s="3"/>
      <c r="D769" s="3"/>
      <c r="E769" s="2"/>
      <c r="F769" s="4"/>
      <c r="G769" s="4"/>
      <c r="H769" s="2"/>
      <c r="I769" s="2"/>
      <c r="J769" s="2"/>
      <c r="K769" s="2"/>
      <c r="L769" s="2"/>
    </row>
    <row r="770" spans="1:12" s="5" customFormat="1">
      <c r="A770" s="2"/>
      <c r="B770" s="2"/>
      <c r="C770" s="3"/>
      <c r="D770" s="3"/>
      <c r="E770" s="2"/>
      <c r="F770" s="4"/>
      <c r="G770" s="4"/>
      <c r="H770" s="2"/>
      <c r="I770" s="2"/>
      <c r="J770" s="2"/>
      <c r="K770" s="2"/>
      <c r="L770" s="2"/>
    </row>
    <row r="771" spans="1:12" s="5" customFormat="1">
      <c r="A771" s="2"/>
      <c r="B771" s="2"/>
      <c r="C771" s="3"/>
      <c r="D771" s="3"/>
      <c r="E771" s="2"/>
      <c r="F771" s="4"/>
      <c r="G771" s="4"/>
      <c r="H771" s="2"/>
      <c r="I771" s="2"/>
      <c r="J771" s="2"/>
      <c r="K771" s="2"/>
      <c r="L771" s="2"/>
    </row>
    <row r="772" spans="1:12" s="5" customFormat="1">
      <c r="A772" s="2"/>
      <c r="B772" s="2"/>
      <c r="C772" s="3"/>
      <c r="D772" s="3"/>
      <c r="E772" s="2"/>
      <c r="F772" s="4"/>
      <c r="G772" s="4"/>
      <c r="H772" s="2"/>
      <c r="I772" s="2"/>
      <c r="J772" s="2"/>
      <c r="K772" s="2"/>
      <c r="L772" s="2"/>
    </row>
    <row r="773" spans="1:12" s="5" customFormat="1">
      <c r="A773" s="2"/>
      <c r="B773" s="2"/>
      <c r="C773" s="3"/>
      <c r="D773" s="3"/>
      <c r="E773" s="2"/>
      <c r="F773" s="4"/>
      <c r="G773" s="4"/>
      <c r="H773" s="2"/>
      <c r="I773" s="2"/>
      <c r="J773" s="2"/>
      <c r="K773" s="2"/>
      <c r="L773" s="2"/>
    </row>
    <row r="774" spans="1:12" s="5" customFormat="1">
      <c r="A774" s="2"/>
      <c r="B774" s="2"/>
      <c r="C774" s="3"/>
      <c r="D774" s="3"/>
      <c r="E774" s="2"/>
      <c r="F774" s="4"/>
      <c r="G774" s="4"/>
      <c r="H774" s="2"/>
      <c r="I774" s="2"/>
      <c r="J774" s="2"/>
      <c r="K774" s="2"/>
      <c r="L774" s="2"/>
    </row>
    <row r="775" spans="1:12" s="5" customFormat="1">
      <c r="A775" s="2"/>
      <c r="B775" s="2"/>
      <c r="C775" s="3"/>
      <c r="D775" s="3"/>
      <c r="E775" s="2"/>
      <c r="F775" s="4"/>
      <c r="G775" s="4"/>
      <c r="H775" s="2"/>
      <c r="I775" s="2"/>
      <c r="J775" s="2"/>
      <c r="K775" s="2"/>
      <c r="L775" s="2"/>
    </row>
    <row r="776" spans="1:12" s="5" customFormat="1">
      <c r="A776" s="2"/>
      <c r="B776" s="2"/>
      <c r="C776" s="3"/>
      <c r="D776" s="3"/>
      <c r="E776" s="2"/>
      <c r="F776" s="4"/>
      <c r="G776" s="4"/>
      <c r="H776" s="2"/>
      <c r="I776" s="2"/>
      <c r="J776" s="2"/>
      <c r="K776" s="2"/>
      <c r="L776" s="2"/>
    </row>
    <row r="777" spans="1:12" s="5" customFormat="1">
      <c r="A777" s="2"/>
      <c r="B777" s="2"/>
      <c r="C777" s="3"/>
      <c r="D777" s="3"/>
      <c r="E777" s="2"/>
      <c r="F777" s="4"/>
      <c r="G777" s="4"/>
      <c r="H777" s="2"/>
      <c r="I777" s="2"/>
      <c r="J777" s="2"/>
      <c r="K777" s="2"/>
      <c r="L777" s="2"/>
    </row>
    <row r="778" spans="1:12" s="5" customFormat="1">
      <c r="A778" s="2"/>
      <c r="B778" s="2"/>
      <c r="C778" s="3"/>
      <c r="D778" s="3"/>
      <c r="E778" s="2"/>
      <c r="F778" s="4"/>
      <c r="G778" s="4"/>
      <c r="H778" s="2"/>
      <c r="I778" s="2"/>
      <c r="J778" s="2"/>
      <c r="K778" s="2"/>
      <c r="L778" s="2"/>
    </row>
    <row r="779" spans="1:12" s="5" customFormat="1">
      <c r="A779" s="2"/>
      <c r="B779" s="2"/>
      <c r="C779" s="3"/>
      <c r="D779" s="3"/>
      <c r="E779" s="2"/>
      <c r="F779" s="4"/>
      <c r="G779" s="4"/>
      <c r="H779" s="2"/>
      <c r="I779" s="2"/>
      <c r="J779" s="2"/>
      <c r="K779" s="2"/>
      <c r="L779" s="2"/>
    </row>
    <row r="780" spans="1:12" s="5" customFormat="1">
      <c r="A780" s="2"/>
      <c r="B780" s="2"/>
      <c r="C780" s="3"/>
      <c r="D780" s="3"/>
      <c r="E780" s="2"/>
      <c r="F780" s="4"/>
      <c r="G780" s="4"/>
      <c r="H780" s="2"/>
      <c r="I780" s="2"/>
      <c r="J780" s="2"/>
      <c r="K780" s="2"/>
      <c r="L780" s="2"/>
    </row>
    <row r="781" spans="1:12" s="5" customFormat="1">
      <c r="A781" s="2"/>
      <c r="B781" s="2"/>
      <c r="C781" s="3"/>
      <c r="D781" s="3"/>
      <c r="E781" s="2"/>
      <c r="F781" s="4"/>
      <c r="G781" s="4"/>
      <c r="H781" s="2"/>
      <c r="I781" s="2"/>
      <c r="J781" s="2"/>
      <c r="K781" s="2"/>
      <c r="L781" s="2"/>
    </row>
    <row r="782" spans="1:12" s="5" customFormat="1">
      <c r="A782" s="2"/>
      <c r="B782" s="2"/>
      <c r="C782" s="3"/>
      <c r="D782" s="3"/>
      <c r="E782" s="2"/>
      <c r="F782" s="4"/>
      <c r="G782" s="4"/>
      <c r="H782" s="2"/>
      <c r="I782" s="2"/>
      <c r="J782" s="2"/>
      <c r="K782" s="2"/>
      <c r="L782" s="2"/>
    </row>
    <row r="783" spans="1:12" s="5" customFormat="1">
      <c r="A783" s="2"/>
      <c r="B783" s="2"/>
      <c r="C783" s="3"/>
      <c r="D783" s="3"/>
      <c r="E783" s="2"/>
      <c r="F783" s="4"/>
      <c r="G783" s="4"/>
      <c r="H783" s="2"/>
      <c r="I783" s="2"/>
      <c r="J783" s="2"/>
      <c r="K783" s="2"/>
      <c r="L783" s="2"/>
    </row>
    <row r="784" spans="1:12" s="5" customFormat="1">
      <c r="A784" s="2"/>
      <c r="B784" s="2"/>
      <c r="C784" s="3"/>
      <c r="D784" s="3"/>
      <c r="E784" s="2"/>
      <c r="F784" s="4"/>
      <c r="G784" s="4"/>
      <c r="H784" s="2"/>
      <c r="I784" s="2"/>
      <c r="J784" s="2"/>
      <c r="K784" s="2"/>
      <c r="L784" s="2"/>
    </row>
    <row r="785" spans="1:12" s="5" customFormat="1">
      <c r="A785" s="2"/>
      <c r="B785" s="2"/>
      <c r="C785" s="3"/>
      <c r="D785" s="3"/>
      <c r="E785" s="2"/>
      <c r="F785" s="4"/>
      <c r="G785" s="4"/>
      <c r="H785" s="2"/>
      <c r="I785" s="2"/>
      <c r="J785" s="2"/>
      <c r="K785" s="2"/>
      <c r="L785" s="2"/>
    </row>
    <row r="786" spans="1:12" s="5" customFormat="1">
      <c r="A786" s="2"/>
      <c r="B786" s="2"/>
      <c r="C786" s="3"/>
      <c r="D786" s="3"/>
      <c r="E786" s="2"/>
      <c r="F786" s="4"/>
      <c r="G786" s="4"/>
      <c r="H786" s="2"/>
      <c r="I786" s="2"/>
      <c r="J786" s="2"/>
      <c r="K786" s="2"/>
      <c r="L786" s="2"/>
    </row>
    <row r="787" spans="1:12" s="5" customFormat="1">
      <c r="A787" s="2"/>
      <c r="B787" s="2"/>
      <c r="C787" s="3"/>
      <c r="D787" s="3"/>
      <c r="E787" s="2"/>
      <c r="F787" s="4"/>
      <c r="G787" s="4"/>
      <c r="H787" s="2"/>
      <c r="I787" s="2"/>
      <c r="J787" s="2"/>
      <c r="K787" s="2"/>
      <c r="L787" s="2"/>
    </row>
    <row r="788" spans="1:12" s="5" customFormat="1">
      <c r="A788" s="2"/>
      <c r="B788" s="2"/>
      <c r="C788" s="3"/>
      <c r="D788" s="3"/>
      <c r="E788" s="2"/>
      <c r="F788" s="4"/>
      <c r="G788" s="4"/>
      <c r="H788" s="2"/>
      <c r="I788" s="2"/>
      <c r="J788" s="2"/>
      <c r="K788" s="2"/>
      <c r="L788" s="2"/>
    </row>
    <row r="789" spans="1:12" s="5" customFormat="1">
      <c r="A789" s="2"/>
      <c r="B789" s="2"/>
      <c r="C789" s="3"/>
      <c r="D789" s="3"/>
      <c r="E789" s="2"/>
      <c r="F789" s="4"/>
      <c r="G789" s="4"/>
      <c r="H789" s="2"/>
      <c r="I789" s="2"/>
      <c r="J789" s="2"/>
      <c r="K789" s="2"/>
      <c r="L789" s="2"/>
    </row>
    <row r="790" spans="1:12" s="5" customFormat="1">
      <c r="A790" s="2"/>
      <c r="B790" s="2"/>
      <c r="C790" s="3"/>
      <c r="D790" s="3"/>
      <c r="E790" s="2"/>
      <c r="F790" s="4"/>
      <c r="G790" s="4"/>
      <c r="H790" s="2"/>
      <c r="I790" s="2"/>
      <c r="J790" s="2"/>
      <c r="K790" s="2"/>
      <c r="L790" s="2"/>
    </row>
    <row r="791" spans="1:12" s="5" customFormat="1">
      <c r="A791" s="2"/>
      <c r="B791" s="2"/>
      <c r="C791" s="3"/>
      <c r="D791" s="3"/>
      <c r="E791" s="2"/>
      <c r="F791" s="4"/>
      <c r="G791" s="4"/>
      <c r="H791" s="2"/>
      <c r="I791" s="2"/>
      <c r="J791" s="2"/>
      <c r="K791" s="2"/>
      <c r="L791" s="2"/>
    </row>
    <row r="792" spans="1:12" s="5" customFormat="1">
      <c r="A792" s="2"/>
      <c r="B792" s="2"/>
      <c r="C792" s="3"/>
      <c r="D792" s="3"/>
      <c r="E792" s="2"/>
      <c r="F792" s="4"/>
      <c r="G792" s="4"/>
      <c r="H792" s="2"/>
      <c r="I792" s="2"/>
      <c r="J792" s="2"/>
      <c r="K792" s="2"/>
      <c r="L792" s="2"/>
    </row>
    <row r="793" spans="1:12" s="5" customFormat="1">
      <c r="A793" s="2"/>
      <c r="B793" s="2"/>
      <c r="C793" s="3"/>
      <c r="D793" s="3"/>
      <c r="E793" s="2"/>
      <c r="F793" s="4"/>
      <c r="G793" s="4"/>
      <c r="H793" s="2"/>
      <c r="I793" s="2"/>
      <c r="J793" s="2"/>
      <c r="K793" s="2"/>
      <c r="L793" s="2"/>
    </row>
    <row r="794" spans="1:12" s="5" customFormat="1">
      <c r="A794" s="2"/>
      <c r="B794" s="2"/>
      <c r="C794" s="3"/>
      <c r="D794" s="3"/>
      <c r="E794" s="2"/>
      <c r="F794" s="4"/>
      <c r="G794" s="4"/>
      <c r="H794" s="2"/>
      <c r="I794" s="2"/>
      <c r="J794" s="2"/>
      <c r="K794" s="2"/>
      <c r="L794" s="2"/>
    </row>
    <row r="795" spans="1:12" s="5" customFormat="1">
      <c r="A795" s="2"/>
      <c r="B795" s="2"/>
      <c r="C795" s="3"/>
      <c r="D795" s="3"/>
      <c r="E795" s="2"/>
      <c r="F795" s="4"/>
      <c r="G795" s="4"/>
      <c r="H795" s="2"/>
      <c r="I795" s="2"/>
      <c r="J795" s="2"/>
      <c r="K795" s="2"/>
      <c r="L795" s="2"/>
    </row>
    <row r="796" spans="1:12" s="5" customFormat="1">
      <c r="A796" s="2"/>
      <c r="B796" s="2"/>
      <c r="C796" s="3"/>
      <c r="D796" s="3"/>
      <c r="E796" s="2"/>
      <c r="F796" s="4"/>
      <c r="G796" s="4"/>
      <c r="H796" s="2"/>
      <c r="I796" s="2"/>
      <c r="J796" s="2"/>
      <c r="K796" s="2"/>
      <c r="L796" s="2"/>
    </row>
    <row r="797" spans="1:12" s="5" customFormat="1">
      <c r="A797" s="2"/>
      <c r="B797" s="2"/>
      <c r="C797" s="3"/>
      <c r="D797" s="3"/>
      <c r="E797" s="2"/>
      <c r="F797" s="4"/>
      <c r="G797" s="4"/>
      <c r="H797" s="2"/>
      <c r="I797" s="2"/>
      <c r="J797" s="2"/>
      <c r="K797" s="2"/>
      <c r="L797" s="2"/>
    </row>
    <row r="798" spans="1:12" s="5" customFormat="1">
      <c r="A798" s="2"/>
      <c r="B798" s="2"/>
      <c r="C798" s="3"/>
      <c r="D798" s="3"/>
      <c r="E798" s="2"/>
      <c r="F798" s="4"/>
      <c r="G798" s="4"/>
      <c r="H798" s="2"/>
      <c r="I798" s="2"/>
      <c r="J798" s="2"/>
      <c r="K798" s="2"/>
      <c r="L798" s="2"/>
    </row>
    <row r="799" spans="1:12" s="5" customFormat="1">
      <c r="A799" s="2"/>
      <c r="B799" s="2"/>
      <c r="C799" s="3"/>
      <c r="D799" s="3"/>
      <c r="E799" s="2"/>
      <c r="F799" s="4"/>
      <c r="G799" s="4"/>
      <c r="H799" s="2"/>
      <c r="I799" s="2"/>
      <c r="J799" s="2"/>
      <c r="K799" s="2"/>
      <c r="L799" s="2"/>
    </row>
    <row r="800" spans="1:12" s="5" customFormat="1">
      <c r="A800" s="2"/>
      <c r="B800" s="2"/>
      <c r="C800" s="3"/>
      <c r="D800" s="3"/>
      <c r="E800" s="2"/>
      <c r="F800" s="4"/>
      <c r="G800" s="4"/>
      <c r="H800" s="2"/>
      <c r="I800" s="2"/>
      <c r="J800" s="2"/>
      <c r="K800" s="2"/>
      <c r="L800" s="2"/>
    </row>
    <row r="801" spans="1:12" s="5" customFormat="1">
      <c r="A801" s="2"/>
      <c r="B801" s="2"/>
      <c r="C801" s="3"/>
      <c r="D801" s="3"/>
      <c r="E801" s="2"/>
      <c r="F801" s="4"/>
      <c r="G801" s="4"/>
      <c r="H801" s="2"/>
      <c r="I801" s="2"/>
      <c r="J801" s="2"/>
      <c r="K801" s="2"/>
      <c r="L801" s="2"/>
    </row>
    <row r="802" spans="1:12" s="5" customFormat="1">
      <c r="A802" s="2"/>
      <c r="B802" s="2"/>
      <c r="C802" s="3"/>
      <c r="D802" s="3"/>
      <c r="E802" s="2"/>
      <c r="F802" s="4"/>
      <c r="G802" s="4"/>
      <c r="H802" s="2"/>
      <c r="I802" s="2"/>
      <c r="J802" s="2"/>
      <c r="K802" s="2"/>
      <c r="L802" s="2"/>
    </row>
    <row r="803" spans="1:12" s="5" customFormat="1">
      <c r="A803" s="2"/>
      <c r="B803" s="2"/>
      <c r="C803" s="3"/>
      <c r="D803" s="3"/>
      <c r="E803" s="2"/>
      <c r="F803" s="4"/>
      <c r="G803" s="4"/>
      <c r="H803" s="2"/>
      <c r="I803" s="2"/>
      <c r="J803" s="2"/>
      <c r="K803" s="2"/>
      <c r="L803" s="2"/>
    </row>
    <row r="804" spans="1:12" s="5" customFormat="1">
      <c r="A804" s="2"/>
      <c r="B804" s="2"/>
      <c r="C804" s="3"/>
      <c r="D804" s="3"/>
      <c r="E804" s="2"/>
      <c r="F804" s="4"/>
      <c r="G804" s="4"/>
      <c r="H804" s="2"/>
      <c r="I804" s="2"/>
      <c r="J804" s="2"/>
      <c r="K804" s="2"/>
      <c r="L804" s="2"/>
    </row>
    <row r="805" spans="1:12" s="5" customFormat="1">
      <c r="A805" s="2"/>
      <c r="B805" s="2"/>
      <c r="C805" s="3"/>
      <c r="D805" s="3"/>
      <c r="E805" s="2"/>
      <c r="F805" s="4"/>
      <c r="G805" s="4"/>
      <c r="H805" s="2"/>
      <c r="I805" s="2"/>
      <c r="J805" s="2"/>
      <c r="K805" s="2"/>
      <c r="L805" s="2"/>
    </row>
    <row r="806" spans="1:12" s="5" customFormat="1">
      <c r="A806" s="2"/>
      <c r="B806" s="2"/>
      <c r="C806" s="3"/>
      <c r="D806" s="3"/>
      <c r="E806" s="2"/>
      <c r="F806" s="4"/>
      <c r="G806" s="4"/>
      <c r="H806" s="2"/>
      <c r="I806" s="2"/>
      <c r="J806" s="2"/>
      <c r="K806" s="2"/>
      <c r="L806" s="2"/>
    </row>
    <row r="807" spans="1:12" s="5" customFormat="1">
      <c r="A807" s="2"/>
      <c r="B807" s="2"/>
      <c r="C807" s="3"/>
      <c r="D807" s="3"/>
      <c r="E807" s="2"/>
      <c r="F807" s="4"/>
      <c r="G807" s="4"/>
      <c r="H807" s="2"/>
      <c r="I807" s="2"/>
      <c r="J807" s="2"/>
      <c r="K807" s="2"/>
      <c r="L807" s="2"/>
    </row>
    <row r="808" spans="1:12" s="5" customFormat="1">
      <c r="A808" s="2"/>
      <c r="B808" s="2"/>
      <c r="C808" s="3"/>
      <c r="D808" s="3"/>
      <c r="E808" s="2"/>
      <c r="F808" s="4"/>
      <c r="G808" s="4"/>
      <c r="H808" s="2"/>
      <c r="I808" s="2"/>
      <c r="J808" s="2"/>
      <c r="K808" s="2"/>
      <c r="L808" s="2"/>
    </row>
    <row r="809" spans="1:12" s="5" customFormat="1">
      <c r="A809" s="2"/>
      <c r="B809" s="2"/>
      <c r="C809" s="3"/>
      <c r="D809" s="3"/>
      <c r="E809" s="2"/>
      <c r="F809" s="4"/>
      <c r="G809" s="4"/>
      <c r="H809" s="2"/>
      <c r="I809" s="2"/>
      <c r="J809" s="2"/>
      <c r="K809" s="2"/>
      <c r="L809" s="2"/>
    </row>
    <row r="810" spans="1:12" s="5" customFormat="1">
      <c r="A810" s="2"/>
      <c r="B810" s="2"/>
      <c r="C810" s="3"/>
      <c r="D810" s="3"/>
      <c r="E810" s="2"/>
      <c r="F810" s="4"/>
      <c r="G810" s="4"/>
      <c r="H810" s="2"/>
      <c r="I810" s="2"/>
      <c r="J810" s="2"/>
      <c r="K810" s="2"/>
      <c r="L810" s="2"/>
    </row>
    <row r="811" spans="1:12" s="5" customFormat="1">
      <c r="A811" s="2"/>
      <c r="B811" s="2"/>
      <c r="C811" s="3"/>
      <c r="D811" s="3"/>
      <c r="E811" s="2"/>
      <c r="F811" s="4"/>
      <c r="G811" s="4"/>
      <c r="H811" s="2"/>
      <c r="I811" s="2"/>
      <c r="J811" s="2"/>
      <c r="K811" s="2"/>
      <c r="L811" s="2"/>
    </row>
    <row r="812" spans="1:12" s="5" customFormat="1">
      <c r="A812" s="2"/>
      <c r="B812" s="2"/>
      <c r="C812" s="3"/>
      <c r="D812" s="3"/>
      <c r="E812" s="2"/>
      <c r="F812" s="4"/>
      <c r="G812" s="4"/>
      <c r="H812" s="2"/>
      <c r="I812" s="2"/>
      <c r="J812" s="2"/>
      <c r="K812" s="2"/>
      <c r="L812" s="2"/>
    </row>
    <row r="813" spans="1:12" s="5" customFormat="1">
      <c r="A813" s="2"/>
      <c r="B813" s="2"/>
      <c r="C813" s="3"/>
      <c r="D813" s="3"/>
      <c r="E813" s="2"/>
      <c r="F813" s="4"/>
      <c r="G813" s="4"/>
      <c r="H813" s="2"/>
      <c r="I813" s="2"/>
      <c r="J813" s="2"/>
      <c r="K813" s="2"/>
      <c r="L813" s="2"/>
    </row>
    <row r="814" spans="1:12" s="5" customFormat="1">
      <c r="A814" s="2"/>
      <c r="B814" s="2"/>
      <c r="C814" s="3"/>
      <c r="D814" s="3"/>
      <c r="E814" s="2"/>
      <c r="F814" s="4"/>
      <c r="G814" s="4"/>
      <c r="H814" s="2"/>
      <c r="I814" s="2"/>
      <c r="J814" s="2"/>
      <c r="K814" s="2"/>
      <c r="L814" s="2"/>
    </row>
    <row r="815" spans="1:12" s="5" customFormat="1">
      <c r="A815" s="2"/>
      <c r="B815" s="2"/>
      <c r="C815" s="3"/>
      <c r="D815" s="3"/>
      <c r="E815" s="2"/>
      <c r="F815" s="4"/>
      <c r="G815" s="4"/>
      <c r="H815" s="2"/>
      <c r="I815" s="2"/>
      <c r="J815" s="2"/>
      <c r="K815" s="2"/>
      <c r="L815" s="2"/>
    </row>
    <row r="816" spans="1:12" s="5" customFormat="1">
      <c r="A816" s="2"/>
      <c r="B816" s="2"/>
      <c r="C816" s="3"/>
      <c r="D816" s="3"/>
      <c r="E816" s="2"/>
      <c r="F816" s="4"/>
      <c r="G816" s="4"/>
      <c r="H816" s="2"/>
      <c r="I816" s="2"/>
      <c r="J816" s="2"/>
      <c r="K816" s="2"/>
      <c r="L816" s="2"/>
    </row>
    <row r="817" spans="1:12" s="5" customFormat="1">
      <c r="A817" s="2"/>
      <c r="B817" s="2"/>
      <c r="C817" s="3"/>
      <c r="D817" s="3"/>
      <c r="E817" s="2"/>
      <c r="F817" s="4"/>
      <c r="G817" s="4"/>
      <c r="H817" s="2"/>
      <c r="I817" s="2"/>
      <c r="J817" s="2"/>
      <c r="K817" s="2"/>
      <c r="L817" s="2"/>
    </row>
    <row r="818" spans="1:12" s="5" customFormat="1">
      <c r="A818" s="2"/>
      <c r="B818" s="2"/>
      <c r="C818" s="3"/>
      <c r="D818" s="3"/>
      <c r="E818" s="2"/>
      <c r="F818" s="4"/>
      <c r="G818" s="4"/>
      <c r="H818" s="2"/>
      <c r="I818" s="2"/>
      <c r="J818" s="2"/>
      <c r="K818" s="2"/>
      <c r="L818" s="2"/>
    </row>
    <row r="819" spans="1:12" s="5" customFormat="1">
      <c r="A819" s="2"/>
      <c r="B819" s="2"/>
      <c r="C819" s="3"/>
      <c r="D819" s="3"/>
      <c r="E819" s="2"/>
      <c r="F819" s="4"/>
      <c r="G819" s="4"/>
      <c r="H819" s="2"/>
      <c r="I819" s="2"/>
      <c r="J819" s="2"/>
      <c r="K819" s="2"/>
      <c r="L819" s="2"/>
    </row>
    <row r="820" spans="1:12" s="5" customFormat="1">
      <c r="A820" s="2"/>
      <c r="B820" s="2"/>
      <c r="C820" s="3"/>
      <c r="D820" s="3"/>
      <c r="E820" s="2"/>
      <c r="F820" s="4"/>
      <c r="G820" s="4"/>
      <c r="H820" s="2"/>
      <c r="I820" s="2"/>
      <c r="J820" s="2"/>
      <c r="K820" s="2"/>
      <c r="L820" s="2"/>
    </row>
    <row r="821" spans="1:12" s="5" customFormat="1">
      <c r="A821" s="2"/>
      <c r="B821" s="2"/>
      <c r="C821" s="3"/>
      <c r="D821" s="3"/>
      <c r="E821" s="2"/>
      <c r="F821" s="4"/>
      <c r="G821" s="4"/>
      <c r="H821" s="2"/>
      <c r="I821" s="2"/>
      <c r="J821" s="2"/>
      <c r="K821" s="2"/>
      <c r="L821" s="2"/>
    </row>
    <row r="822" spans="1:12" s="5" customFormat="1">
      <c r="A822" s="2"/>
      <c r="B822" s="2"/>
      <c r="C822" s="3"/>
      <c r="D822" s="3"/>
      <c r="E822" s="2"/>
      <c r="F822" s="4"/>
      <c r="G822" s="4"/>
      <c r="H822" s="2"/>
      <c r="I822" s="2"/>
      <c r="J822" s="2"/>
      <c r="K822" s="2"/>
      <c r="L822" s="2"/>
    </row>
    <row r="823" spans="1:12" s="5" customFormat="1">
      <c r="A823" s="2"/>
      <c r="B823" s="2"/>
      <c r="C823" s="3"/>
      <c r="D823" s="3"/>
      <c r="E823" s="2"/>
      <c r="F823" s="4"/>
      <c r="G823" s="4"/>
      <c r="H823" s="2"/>
      <c r="I823" s="2"/>
      <c r="J823" s="2"/>
      <c r="K823" s="2"/>
      <c r="L823" s="2"/>
    </row>
    <row r="824" spans="1:12" s="5" customFormat="1">
      <c r="A824" s="2"/>
      <c r="B824" s="2"/>
      <c r="C824" s="3"/>
      <c r="D824" s="3"/>
      <c r="E824" s="2"/>
      <c r="F824" s="4"/>
      <c r="G824" s="4"/>
      <c r="H824" s="2"/>
      <c r="I824" s="2"/>
      <c r="J824" s="2"/>
      <c r="K824" s="2"/>
      <c r="L824" s="2"/>
    </row>
    <row r="825" spans="1:12" s="5" customFormat="1">
      <c r="A825" s="2"/>
      <c r="B825" s="2"/>
      <c r="C825" s="3"/>
      <c r="D825" s="3"/>
      <c r="E825" s="2"/>
      <c r="F825" s="4"/>
      <c r="G825" s="4"/>
      <c r="H825" s="2"/>
      <c r="I825" s="2"/>
      <c r="J825" s="2"/>
      <c r="K825" s="2"/>
      <c r="L825" s="2"/>
    </row>
    <row r="826" spans="1:12" s="5" customFormat="1">
      <c r="A826" s="2"/>
      <c r="B826" s="2"/>
      <c r="C826" s="3"/>
      <c r="D826" s="3"/>
      <c r="E826" s="2"/>
      <c r="F826" s="4"/>
      <c r="G826" s="4"/>
      <c r="H826" s="2"/>
      <c r="I826" s="2"/>
      <c r="J826" s="2"/>
      <c r="K826" s="2"/>
      <c r="L826" s="2"/>
    </row>
    <row r="827" spans="1:12" s="5" customFormat="1">
      <c r="A827" s="2"/>
      <c r="B827" s="2"/>
      <c r="C827" s="3"/>
      <c r="D827" s="3"/>
      <c r="E827" s="2"/>
      <c r="F827" s="4"/>
      <c r="G827" s="4"/>
      <c r="H827" s="2"/>
      <c r="I827" s="2"/>
      <c r="J827" s="2"/>
      <c r="K827" s="2"/>
      <c r="L827" s="2"/>
    </row>
    <row r="828" spans="1:12" s="5" customFormat="1">
      <c r="A828" s="2"/>
      <c r="B828" s="2"/>
      <c r="C828" s="3"/>
      <c r="D828" s="3"/>
      <c r="E828" s="2"/>
      <c r="F828" s="4"/>
      <c r="G828" s="4"/>
      <c r="H828" s="2"/>
      <c r="I828" s="2"/>
      <c r="J828" s="2"/>
      <c r="K828" s="2"/>
      <c r="L828" s="2"/>
    </row>
    <row r="829" spans="1:12" s="5" customFormat="1">
      <c r="A829" s="2"/>
      <c r="B829" s="2"/>
      <c r="C829" s="3"/>
      <c r="D829" s="3"/>
      <c r="E829" s="2"/>
      <c r="F829" s="4"/>
      <c r="G829" s="4"/>
      <c r="H829" s="2"/>
      <c r="I829" s="2"/>
      <c r="J829" s="2"/>
      <c r="K829" s="2"/>
      <c r="L829" s="2"/>
    </row>
    <row r="830" spans="1:12" s="5" customFormat="1">
      <c r="A830" s="2"/>
      <c r="B830" s="2"/>
      <c r="C830" s="3"/>
      <c r="D830" s="3"/>
      <c r="E830" s="2"/>
      <c r="F830" s="4"/>
      <c r="G830" s="4"/>
      <c r="H830" s="2"/>
      <c r="I830" s="2"/>
      <c r="J830" s="2"/>
      <c r="K830" s="2"/>
      <c r="L830" s="2"/>
    </row>
    <row r="831" spans="1:12" s="5" customFormat="1">
      <c r="A831" s="2"/>
      <c r="B831" s="2"/>
      <c r="C831" s="3"/>
      <c r="D831" s="3"/>
      <c r="E831" s="2"/>
      <c r="F831" s="4"/>
      <c r="G831" s="4"/>
      <c r="H831" s="2"/>
      <c r="I831" s="2"/>
      <c r="J831" s="2"/>
      <c r="K831" s="2"/>
      <c r="L831" s="2"/>
    </row>
    <row r="832" spans="1:12" s="5" customFormat="1">
      <c r="A832" s="2"/>
      <c r="B832" s="2"/>
      <c r="C832" s="3"/>
      <c r="D832" s="3"/>
      <c r="E832" s="2"/>
      <c r="F832" s="4"/>
      <c r="G832" s="4"/>
      <c r="H832" s="2"/>
      <c r="I832" s="2"/>
      <c r="J832" s="2"/>
      <c r="K832" s="2"/>
      <c r="L832" s="2"/>
    </row>
    <row r="833" spans="1:29" s="5" customFormat="1">
      <c r="A833" s="2"/>
      <c r="B833" s="2"/>
      <c r="C833" s="3"/>
      <c r="D833" s="3"/>
      <c r="E833" s="2"/>
      <c r="F833" s="4"/>
      <c r="G833" s="4"/>
      <c r="H833" s="2"/>
      <c r="I833" s="2"/>
      <c r="J833" s="2"/>
      <c r="K833" s="2"/>
      <c r="L833" s="2"/>
    </row>
    <row r="834" spans="1:29" s="5" customFormat="1">
      <c r="A834" s="2"/>
      <c r="B834" s="2"/>
      <c r="C834" s="3"/>
      <c r="D834" s="3"/>
      <c r="E834" s="2"/>
      <c r="F834" s="4"/>
      <c r="G834" s="4"/>
      <c r="H834" s="2"/>
      <c r="I834" s="2"/>
      <c r="J834" s="2"/>
      <c r="K834" s="2"/>
      <c r="L834" s="2"/>
    </row>
    <row r="835" spans="1:29" s="5" customFormat="1">
      <c r="A835" s="2"/>
      <c r="B835" s="2"/>
      <c r="C835" s="3"/>
      <c r="D835" s="3"/>
      <c r="E835" s="2"/>
      <c r="F835" s="4"/>
      <c r="G835" s="4"/>
      <c r="H835" s="2"/>
      <c r="I835" s="2"/>
      <c r="J835" s="2"/>
      <c r="K835" s="2"/>
      <c r="L835" s="2"/>
    </row>
    <row r="836" spans="1:29" s="5" customFormat="1">
      <c r="A836" s="2"/>
      <c r="B836" s="2"/>
      <c r="C836" s="3"/>
      <c r="D836" s="3"/>
      <c r="E836" s="2"/>
      <c r="F836" s="4"/>
      <c r="G836" s="4"/>
      <c r="H836" s="2"/>
      <c r="I836" s="2"/>
      <c r="J836" s="2"/>
      <c r="K836" s="2"/>
      <c r="L836" s="2"/>
    </row>
    <row r="837" spans="1:29" s="5" customFormat="1">
      <c r="A837" s="2"/>
      <c r="B837" s="2"/>
      <c r="C837" s="3"/>
      <c r="D837" s="3"/>
      <c r="E837" s="2"/>
      <c r="F837" s="4"/>
      <c r="G837" s="4"/>
      <c r="H837" s="2"/>
      <c r="I837" s="2"/>
      <c r="J837" s="2"/>
      <c r="K837" s="2"/>
      <c r="L837" s="2"/>
    </row>
    <row r="838" spans="1:29" s="5" customFormat="1">
      <c r="A838" s="2"/>
      <c r="B838" s="2"/>
      <c r="C838" s="3"/>
      <c r="D838" s="3"/>
      <c r="E838" s="2"/>
      <c r="F838" s="4"/>
      <c r="G838" s="4"/>
      <c r="H838" s="2"/>
      <c r="I838" s="2"/>
      <c r="J838" s="2"/>
      <c r="K838" s="2"/>
      <c r="L838" s="2"/>
    </row>
    <row r="839" spans="1:29" s="5" customFormat="1">
      <c r="A839" s="2"/>
      <c r="B839" s="2"/>
      <c r="C839" s="3"/>
      <c r="D839" s="3"/>
      <c r="E839" s="2"/>
      <c r="F839" s="4"/>
      <c r="G839" s="4"/>
      <c r="H839" s="2"/>
      <c r="I839" s="2"/>
      <c r="J839" s="2"/>
      <c r="K839" s="2"/>
      <c r="L839" s="2"/>
    </row>
    <row r="840" spans="1:29" s="5" customFormat="1">
      <c r="A840" s="2"/>
      <c r="B840" s="2"/>
      <c r="C840" s="3"/>
      <c r="D840" s="3"/>
      <c r="E840" s="2"/>
      <c r="F840" s="4"/>
      <c r="G840" s="4"/>
      <c r="H840" s="2"/>
      <c r="I840" s="2"/>
      <c r="J840" s="2"/>
      <c r="K840" s="2"/>
      <c r="L840" s="2"/>
    </row>
    <row r="841" spans="1:29" s="5" customFormat="1">
      <c r="A841" s="2"/>
      <c r="B841" s="2"/>
      <c r="C841" s="3"/>
      <c r="D841" s="3"/>
      <c r="E841" s="2"/>
      <c r="F841" s="4"/>
      <c r="G841" s="4"/>
      <c r="H841" s="2"/>
      <c r="I841" s="2"/>
      <c r="J841" s="2"/>
      <c r="K841" s="2"/>
      <c r="L841" s="2"/>
    </row>
    <row r="842" spans="1:29" s="5" customFormat="1">
      <c r="A842" s="2"/>
      <c r="B842" s="2"/>
      <c r="C842" s="3"/>
      <c r="D842" s="3"/>
      <c r="E842" s="2"/>
      <c r="F842" s="4"/>
      <c r="G842" s="4"/>
      <c r="H842" s="2"/>
      <c r="I842" s="2"/>
      <c r="J842" s="2"/>
      <c r="K842" s="2"/>
      <c r="L842" s="2"/>
    </row>
    <row r="843" spans="1:29" s="5" customFormat="1">
      <c r="A843" s="2"/>
      <c r="B843" s="2"/>
      <c r="C843" s="3"/>
      <c r="D843" s="3"/>
      <c r="E843" s="2"/>
      <c r="F843" s="4"/>
      <c r="G843" s="4"/>
      <c r="H843" s="2"/>
      <c r="I843" s="2"/>
      <c r="J843" s="2"/>
      <c r="K843" s="2"/>
      <c r="L843" s="2"/>
    </row>
    <row r="844" spans="1:29" s="5" customFormat="1">
      <c r="A844" s="2"/>
      <c r="B844" s="2"/>
      <c r="C844" s="3"/>
      <c r="D844" s="3"/>
      <c r="E844" s="2"/>
      <c r="F844" s="4"/>
      <c r="G844" s="4"/>
      <c r="H844" s="2"/>
      <c r="I844" s="2"/>
      <c r="J844" s="2"/>
      <c r="K844" s="2"/>
      <c r="L844" s="2"/>
    </row>
    <row r="845" spans="1:29" s="5" customFormat="1">
      <c r="A845" s="2"/>
      <c r="B845" s="2"/>
      <c r="C845" s="3"/>
      <c r="D845" s="3"/>
      <c r="E845" s="2"/>
      <c r="F845" s="4"/>
      <c r="G845" s="4"/>
      <c r="H845" s="2"/>
      <c r="I845" s="2"/>
      <c r="J845" s="2"/>
      <c r="K845" s="2"/>
      <c r="L845" s="2"/>
    </row>
    <row r="846" spans="1:29" s="5" customFormat="1">
      <c r="A846" s="2"/>
      <c r="B846" s="2"/>
      <c r="C846" s="3"/>
      <c r="D846" s="3"/>
      <c r="E846" s="2"/>
      <c r="F846" s="4"/>
      <c r="G846" s="4"/>
      <c r="H846" s="2"/>
      <c r="I846" s="2"/>
      <c r="J846" s="2"/>
      <c r="K846" s="2"/>
      <c r="L846" s="2"/>
    </row>
    <row r="847" spans="1:29" s="6" customFormat="1">
      <c r="A847" s="2"/>
      <c r="B847" s="2"/>
      <c r="C847" s="3"/>
      <c r="D847" s="3"/>
      <c r="E847" s="2"/>
      <c r="F847" s="4"/>
      <c r="G847" s="4"/>
      <c r="H847" s="2"/>
      <c r="I847" s="2"/>
      <c r="J847" s="2"/>
      <c r="K847" s="2"/>
      <c r="L847" s="2"/>
      <c r="M847" s="5"/>
      <c r="N847" s="5"/>
      <c r="O847" s="5"/>
      <c r="P847" s="5"/>
      <c r="Q847" s="5"/>
      <c r="R847" s="5"/>
      <c r="S847" s="5"/>
      <c r="T847" s="5"/>
      <c r="U847" s="5"/>
      <c r="V847" s="5"/>
      <c r="W847" s="5"/>
      <c r="X847" s="5"/>
      <c r="Y847" s="5"/>
      <c r="Z847" s="5"/>
      <c r="AA847" s="5"/>
      <c r="AB847" s="5"/>
      <c r="AC847" s="5"/>
    </row>
    <row r="848" spans="1:29" s="6" customFormat="1">
      <c r="A848" s="2"/>
      <c r="B848" s="2"/>
      <c r="C848" s="3"/>
      <c r="D848" s="3"/>
      <c r="E848" s="2"/>
      <c r="F848" s="4"/>
      <c r="G848" s="4"/>
      <c r="H848" s="2"/>
      <c r="I848" s="2"/>
      <c r="J848" s="2"/>
      <c r="K848" s="2"/>
      <c r="L848" s="2"/>
      <c r="M848" s="5"/>
      <c r="N848" s="5"/>
      <c r="O848" s="5"/>
      <c r="P848" s="5"/>
      <c r="Q848" s="5"/>
      <c r="R848" s="5"/>
      <c r="S848" s="5"/>
      <c r="T848" s="5"/>
      <c r="U848" s="5"/>
      <c r="V848" s="5"/>
      <c r="W848" s="5"/>
      <c r="X848" s="5"/>
      <c r="Y848" s="5"/>
      <c r="Z848" s="5"/>
      <c r="AA848" s="5"/>
      <c r="AB848" s="5"/>
      <c r="AC848" s="5"/>
    </row>
    <row r="849" spans="1:29" s="6" customFormat="1">
      <c r="A849" s="2"/>
      <c r="B849" s="2"/>
      <c r="C849" s="3"/>
      <c r="D849" s="3"/>
      <c r="E849" s="2"/>
      <c r="F849" s="4"/>
      <c r="G849" s="4"/>
      <c r="H849" s="2"/>
      <c r="I849" s="2"/>
      <c r="J849" s="2"/>
      <c r="K849" s="2"/>
      <c r="L849" s="2"/>
      <c r="M849" s="5"/>
      <c r="N849" s="5"/>
      <c r="O849" s="5"/>
      <c r="P849" s="5"/>
      <c r="Q849" s="5"/>
      <c r="R849" s="5"/>
      <c r="S849" s="5"/>
      <c r="T849" s="5"/>
      <c r="U849" s="5"/>
      <c r="V849" s="5"/>
      <c r="W849" s="5"/>
      <c r="X849" s="5"/>
      <c r="Y849" s="5"/>
      <c r="Z849" s="5"/>
      <c r="AA849" s="5"/>
      <c r="AB849" s="5"/>
      <c r="AC849" s="5"/>
    </row>
    <row r="850" spans="1:29" s="6" customFormat="1">
      <c r="A850" s="2"/>
      <c r="B850" s="2"/>
      <c r="C850" s="3"/>
      <c r="D850" s="3"/>
      <c r="E850" s="2"/>
      <c r="F850" s="4"/>
      <c r="G850" s="4"/>
      <c r="H850" s="2"/>
      <c r="I850" s="2"/>
      <c r="J850" s="2"/>
      <c r="K850" s="2"/>
      <c r="L850" s="2"/>
      <c r="M850" s="5"/>
      <c r="N850" s="5"/>
      <c r="O850" s="5"/>
      <c r="P850" s="5"/>
      <c r="Q850" s="5"/>
      <c r="R850" s="5"/>
      <c r="S850" s="5"/>
      <c r="T850" s="5"/>
      <c r="U850" s="5"/>
      <c r="V850" s="5"/>
      <c r="W850" s="5"/>
      <c r="X850" s="5"/>
      <c r="Y850" s="5"/>
      <c r="Z850" s="5"/>
      <c r="AA850" s="5"/>
      <c r="AB850" s="5"/>
      <c r="AC850" s="5"/>
    </row>
    <row r="851" spans="1:29" s="6" customFormat="1">
      <c r="A851" s="2"/>
      <c r="B851" s="2"/>
      <c r="C851" s="3"/>
      <c r="D851" s="3"/>
      <c r="E851" s="2"/>
      <c r="F851" s="4"/>
      <c r="G851" s="4"/>
      <c r="H851" s="2"/>
      <c r="I851" s="2"/>
      <c r="J851" s="2"/>
      <c r="K851" s="2"/>
      <c r="L851" s="2"/>
      <c r="M851" s="5"/>
      <c r="N851" s="5"/>
      <c r="O851" s="5"/>
      <c r="P851" s="5"/>
      <c r="Q851" s="5"/>
      <c r="R851" s="5"/>
      <c r="S851" s="5"/>
      <c r="T851" s="5"/>
      <c r="U851" s="5"/>
      <c r="V851" s="5"/>
      <c r="W851" s="5"/>
      <c r="X851" s="5"/>
      <c r="Y851" s="5"/>
      <c r="Z851" s="5"/>
      <c r="AA851" s="5"/>
      <c r="AB851" s="5"/>
      <c r="AC851" s="5"/>
    </row>
    <row r="852" spans="1:29" s="6" customFormat="1">
      <c r="A852" s="2"/>
      <c r="B852" s="2"/>
      <c r="C852" s="3"/>
      <c r="D852" s="3"/>
      <c r="E852" s="2"/>
      <c r="F852" s="4"/>
      <c r="G852" s="4"/>
      <c r="H852" s="2"/>
      <c r="I852" s="2"/>
      <c r="J852" s="2"/>
      <c r="K852" s="2"/>
      <c r="L852" s="2"/>
      <c r="M852" s="5"/>
      <c r="N852" s="5"/>
      <c r="O852" s="5"/>
      <c r="P852" s="5"/>
      <c r="Q852" s="5"/>
      <c r="R852" s="5"/>
      <c r="S852" s="5"/>
      <c r="T852" s="5"/>
      <c r="U852" s="5"/>
      <c r="V852" s="5"/>
      <c r="W852" s="5"/>
      <c r="X852" s="5"/>
      <c r="Y852" s="5"/>
      <c r="Z852" s="5"/>
      <c r="AA852" s="5"/>
      <c r="AB852" s="5"/>
      <c r="AC852" s="5"/>
    </row>
    <row r="853" spans="1:29" s="6" customFormat="1">
      <c r="A853" s="2"/>
      <c r="B853" s="2"/>
      <c r="C853" s="3"/>
      <c r="D853" s="3"/>
      <c r="E853" s="2"/>
      <c r="F853" s="4"/>
      <c r="G853" s="4"/>
      <c r="H853" s="2"/>
      <c r="I853" s="2"/>
      <c r="J853" s="2"/>
      <c r="K853" s="2"/>
      <c r="L853" s="2"/>
      <c r="M853" s="5"/>
      <c r="N853" s="5"/>
      <c r="O853" s="5"/>
      <c r="P853" s="5"/>
      <c r="Q853" s="5"/>
      <c r="R853" s="5"/>
      <c r="S853" s="5"/>
      <c r="T853" s="5"/>
      <c r="U853" s="5"/>
      <c r="V853" s="5"/>
      <c r="W853" s="5"/>
      <c r="X853" s="5"/>
      <c r="Y853" s="5"/>
      <c r="Z853" s="5"/>
      <c r="AA853" s="5"/>
      <c r="AB853" s="5"/>
      <c r="AC853" s="5"/>
    </row>
    <row r="854" spans="1:29" s="6" customFormat="1">
      <c r="A854" s="2"/>
      <c r="B854" s="2"/>
      <c r="C854" s="3"/>
      <c r="D854" s="3"/>
      <c r="E854" s="2"/>
      <c r="F854" s="4"/>
      <c r="G854" s="4"/>
      <c r="H854" s="2"/>
      <c r="I854" s="2"/>
      <c r="J854" s="2"/>
      <c r="K854" s="2"/>
      <c r="L854" s="2"/>
      <c r="M854" s="5"/>
      <c r="N854" s="5"/>
      <c r="O854" s="5"/>
      <c r="P854" s="5"/>
      <c r="Q854" s="5"/>
      <c r="R854" s="5"/>
      <c r="S854" s="5"/>
      <c r="T854" s="5"/>
      <c r="U854" s="5"/>
      <c r="V854" s="5"/>
      <c r="W854" s="5"/>
      <c r="X854" s="5"/>
      <c r="Y854" s="5"/>
      <c r="Z854" s="5"/>
      <c r="AA854" s="5"/>
      <c r="AB854" s="5"/>
      <c r="AC854" s="5"/>
    </row>
    <row r="855" spans="1:29" s="6" customFormat="1">
      <c r="A855" s="2"/>
      <c r="B855" s="2"/>
      <c r="C855" s="3"/>
      <c r="D855" s="3"/>
      <c r="E855" s="2"/>
      <c r="F855" s="4"/>
      <c r="G855" s="4"/>
      <c r="H855" s="2"/>
      <c r="I855" s="2"/>
      <c r="J855" s="2"/>
      <c r="K855" s="2"/>
      <c r="L855" s="2"/>
      <c r="M855" s="5"/>
      <c r="N855" s="5"/>
      <c r="O855" s="5"/>
      <c r="P855" s="5"/>
      <c r="Q855" s="5"/>
      <c r="R855" s="5"/>
      <c r="S855" s="5"/>
      <c r="T855" s="5"/>
      <c r="U855" s="5"/>
      <c r="V855" s="5"/>
      <c r="W855" s="5"/>
      <c r="X855" s="5"/>
      <c r="Y855" s="5"/>
      <c r="Z855" s="5"/>
      <c r="AA855" s="5"/>
      <c r="AB855" s="5"/>
      <c r="AC855" s="5"/>
    </row>
    <row r="856" spans="1:29" s="6" customFormat="1">
      <c r="A856" s="2"/>
      <c r="B856" s="2"/>
      <c r="C856" s="3"/>
      <c r="D856" s="3"/>
      <c r="E856" s="2"/>
      <c r="F856" s="4"/>
      <c r="G856" s="4"/>
      <c r="H856" s="2"/>
      <c r="I856" s="2"/>
      <c r="J856" s="2"/>
      <c r="K856" s="2"/>
      <c r="L856" s="2"/>
      <c r="M856" s="5"/>
      <c r="N856" s="5"/>
      <c r="O856" s="5"/>
      <c r="P856" s="5"/>
      <c r="Q856" s="5"/>
      <c r="R856" s="5"/>
      <c r="S856" s="5"/>
      <c r="T856" s="5"/>
      <c r="U856" s="5"/>
      <c r="V856" s="5"/>
      <c r="W856" s="5"/>
      <c r="X856" s="5"/>
      <c r="Y856" s="5"/>
      <c r="Z856" s="5"/>
      <c r="AA856" s="5"/>
      <c r="AB856" s="5"/>
      <c r="AC856" s="5"/>
    </row>
    <row r="857" spans="1:29" s="6" customFormat="1">
      <c r="A857" s="2"/>
      <c r="B857" s="2"/>
      <c r="C857" s="3"/>
      <c r="D857" s="3"/>
      <c r="E857" s="2"/>
      <c r="F857" s="4"/>
      <c r="G857" s="4"/>
      <c r="H857" s="2"/>
      <c r="I857" s="2"/>
      <c r="J857" s="2"/>
      <c r="K857" s="2"/>
      <c r="L857" s="2"/>
      <c r="M857" s="5"/>
      <c r="N857" s="5"/>
      <c r="O857" s="5"/>
      <c r="P857" s="5"/>
      <c r="Q857" s="5"/>
      <c r="R857" s="5"/>
      <c r="S857" s="5"/>
      <c r="T857" s="5"/>
      <c r="U857" s="5"/>
      <c r="V857" s="5"/>
      <c r="W857" s="5"/>
      <c r="X857" s="5"/>
      <c r="Y857" s="5"/>
      <c r="Z857" s="5"/>
      <c r="AA857" s="5"/>
      <c r="AB857" s="5"/>
      <c r="AC857" s="5"/>
    </row>
    <row r="858" spans="1:29" s="6" customFormat="1">
      <c r="A858" s="2"/>
      <c r="B858" s="2"/>
      <c r="C858" s="3"/>
      <c r="D858" s="3"/>
      <c r="E858" s="2"/>
      <c r="F858" s="4"/>
      <c r="G858" s="4"/>
      <c r="H858" s="2"/>
      <c r="I858" s="2"/>
      <c r="J858" s="2"/>
      <c r="K858" s="2"/>
      <c r="L858" s="2"/>
      <c r="M858" s="5"/>
      <c r="N858" s="5"/>
      <c r="O858" s="5"/>
      <c r="P858" s="5"/>
      <c r="Q858" s="5"/>
      <c r="R858" s="5"/>
      <c r="S858" s="5"/>
      <c r="T858" s="5"/>
      <c r="U858" s="5"/>
      <c r="V858" s="5"/>
      <c r="W858" s="5"/>
      <c r="X858" s="5"/>
      <c r="Y858" s="5"/>
      <c r="Z858" s="5"/>
      <c r="AA858" s="5"/>
      <c r="AB858" s="5"/>
      <c r="AC858" s="5"/>
    </row>
    <row r="859" spans="1:29" s="6" customFormat="1">
      <c r="A859" s="2"/>
      <c r="B859" s="2"/>
      <c r="C859" s="3"/>
      <c r="D859" s="3"/>
      <c r="E859" s="2"/>
      <c r="F859" s="4"/>
      <c r="G859" s="4"/>
      <c r="H859" s="2"/>
      <c r="I859" s="2"/>
      <c r="J859" s="2"/>
      <c r="K859" s="2"/>
      <c r="L859" s="2"/>
      <c r="M859" s="5"/>
      <c r="N859" s="5"/>
      <c r="O859" s="5"/>
      <c r="P859" s="5"/>
      <c r="Q859" s="5"/>
      <c r="R859" s="5"/>
      <c r="S859" s="5"/>
      <c r="T859" s="5"/>
      <c r="U859" s="5"/>
      <c r="V859" s="5"/>
      <c r="W859" s="5"/>
      <c r="X859" s="5"/>
      <c r="Y859" s="5"/>
      <c r="Z859" s="5"/>
      <c r="AA859" s="5"/>
      <c r="AB859" s="5"/>
      <c r="AC859" s="5"/>
    </row>
    <row r="860" spans="1:29" s="6" customFormat="1">
      <c r="A860" s="2"/>
      <c r="B860" s="2"/>
      <c r="C860" s="3"/>
      <c r="D860" s="3"/>
      <c r="E860" s="2"/>
      <c r="F860" s="4"/>
      <c r="G860" s="4"/>
      <c r="H860" s="2"/>
      <c r="I860" s="2"/>
      <c r="J860" s="2"/>
      <c r="K860" s="2"/>
      <c r="L860" s="2"/>
      <c r="M860" s="5"/>
      <c r="N860" s="5"/>
      <c r="O860" s="5"/>
      <c r="P860" s="5"/>
      <c r="Q860" s="5"/>
      <c r="R860" s="5"/>
      <c r="S860" s="5"/>
      <c r="T860" s="5"/>
      <c r="U860" s="5"/>
      <c r="V860" s="5"/>
      <c r="W860" s="5"/>
      <c r="X860" s="5"/>
      <c r="Y860" s="5"/>
      <c r="Z860" s="5"/>
      <c r="AA860" s="5"/>
      <c r="AB860" s="5"/>
      <c r="AC860" s="5"/>
    </row>
    <row r="861" spans="1:29" s="6" customFormat="1">
      <c r="A861" s="2"/>
      <c r="B861" s="2"/>
      <c r="C861" s="3"/>
      <c r="D861" s="3"/>
      <c r="E861" s="2"/>
      <c r="F861" s="4"/>
      <c r="G861" s="4"/>
      <c r="H861" s="2"/>
      <c r="I861" s="2"/>
      <c r="J861" s="2"/>
      <c r="K861" s="2"/>
      <c r="L861" s="2"/>
      <c r="M861" s="5"/>
      <c r="N861" s="5"/>
      <c r="O861" s="5"/>
      <c r="P861" s="5"/>
      <c r="Q861" s="5"/>
      <c r="R861" s="5"/>
      <c r="S861" s="5"/>
      <c r="T861" s="5"/>
      <c r="U861" s="5"/>
      <c r="V861" s="5"/>
      <c r="W861" s="5"/>
      <c r="X861" s="5"/>
      <c r="Y861" s="5"/>
      <c r="Z861" s="5"/>
      <c r="AA861" s="5"/>
      <c r="AB861" s="5"/>
      <c r="AC861" s="5"/>
    </row>
    <row r="862" spans="1:29" s="6" customFormat="1">
      <c r="A862" s="2"/>
      <c r="B862" s="2"/>
      <c r="C862" s="3"/>
      <c r="D862" s="3"/>
      <c r="E862" s="2"/>
      <c r="F862" s="4"/>
      <c r="G862" s="4"/>
      <c r="H862" s="2"/>
      <c r="I862" s="2"/>
      <c r="J862" s="2"/>
      <c r="K862" s="2"/>
      <c r="L862" s="2"/>
      <c r="M862" s="5"/>
      <c r="N862" s="5"/>
      <c r="O862" s="5"/>
      <c r="P862" s="5"/>
      <c r="Q862" s="5"/>
      <c r="R862" s="5"/>
      <c r="S862" s="5"/>
      <c r="T862" s="5"/>
      <c r="U862" s="5"/>
      <c r="V862" s="5"/>
      <c r="W862" s="5"/>
      <c r="X862" s="5"/>
      <c r="Y862" s="5"/>
      <c r="Z862" s="5"/>
      <c r="AA862" s="5"/>
      <c r="AB862" s="5"/>
      <c r="AC862" s="5"/>
    </row>
    <row r="863" spans="1:29" s="6" customFormat="1">
      <c r="A863" s="2"/>
      <c r="B863" s="2"/>
      <c r="C863" s="3"/>
      <c r="D863" s="3"/>
      <c r="E863" s="2"/>
      <c r="F863" s="4"/>
      <c r="G863" s="4"/>
      <c r="H863" s="2"/>
      <c r="I863" s="2"/>
      <c r="J863" s="2"/>
      <c r="K863" s="2"/>
      <c r="L863" s="2"/>
      <c r="M863" s="5"/>
      <c r="N863" s="5"/>
      <c r="O863" s="5"/>
      <c r="P863" s="5"/>
      <c r="Q863" s="5"/>
      <c r="R863" s="5"/>
      <c r="S863" s="5"/>
      <c r="T863" s="5"/>
      <c r="U863" s="5"/>
      <c r="V863" s="5"/>
      <c r="W863" s="5"/>
      <c r="X863" s="5"/>
      <c r="Y863" s="5"/>
      <c r="Z863" s="5"/>
      <c r="AA863" s="5"/>
      <c r="AB863" s="5"/>
      <c r="AC863" s="5"/>
    </row>
    <row r="864" spans="1:29" s="6" customFormat="1">
      <c r="A864" s="2"/>
      <c r="B864" s="2"/>
      <c r="C864" s="3"/>
      <c r="D864" s="3"/>
      <c r="E864" s="2"/>
      <c r="F864" s="4"/>
      <c r="G864" s="4"/>
      <c r="H864" s="2"/>
      <c r="I864" s="2"/>
      <c r="J864" s="2"/>
      <c r="K864" s="2"/>
      <c r="L864" s="2"/>
      <c r="M864" s="5"/>
      <c r="N864" s="5"/>
      <c r="O864" s="5"/>
      <c r="P864" s="5"/>
      <c r="Q864" s="5"/>
      <c r="R864" s="5"/>
      <c r="S864" s="5"/>
      <c r="T864" s="5"/>
      <c r="U864" s="5"/>
      <c r="V864" s="5"/>
      <c r="W864" s="5"/>
      <c r="X864" s="5"/>
      <c r="Y864" s="5"/>
      <c r="Z864" s="5"/>
      <c r="AA864" s="5"/>
      <c r="AB864" s="5"/>
      <c r="AC864" s="5"/>
    </row>
    <row r="865" spans="1:29" s="6" customFormat="1">
      <c r="A865" s="2"/>
      <c r="B865" s="2"/>
      <c r="C865" s="3"/>
      <c r="D865" s="3"/>
      <c r="E865" s="2"/>
      <c r="F865" s="4"/>
      <c r="G865" s="4"/>
      <c r="H865" s="2"/>
      <c r="I865" s="2"/>
      <c r="J865" s="2"/>
      <c r="K865" s="2"/>
      <c r="L865" s="2"/>
      <c r="M865" s="5"/>
      <c r="N865" s="5"/>
      <c r="O865" s="5"/>
      <c r="P865" s="5"/>
      <c r="Q865" s="5"/>
      <c r="R865" s="5"/>
      <c r="S865" s="5"/>
      <c r="T865" s="5"/>
      <c r="U865" s="5"/>
      <c r="V865" s="5"/>
      <c r="W865" s="5"/>
      <c r="X865" s="5"/>
      <c r="Y865" s="5"/>
      <c r="Z865" s="5"/>
      <c r="AA865" s="5"/>
      <c r="AB865" s="5"/>
      <c r="AC865" s="5"/>
    </row>
    <row r="866" spans="1:29" s="6" customFormat="1">
      <c r="A866" s="2"/>
      <c r="B866" s="2"/>
      <c r="C866" s="3"/>
      <c r="D866" s="3"/>
      <c r="E866" s="2"/>
      <c r="F866" s="4"/>
      <c r="G866" s="4"/>
      <c r="H866" s="2"/>
      <c r="I866" s="2"/>
      <c r="J866" s="2"/>
      <c r="K866" s="2"/>
      <c r="L866" s="2"/>
      <c r="M866" s="5"/>
      <c r="N866" s="5"/>
      <c r="O866" s="5"/>
      <c r="P866" s="5"/>
      <c r="Q866" s="5"/>
      <c r="R866" s="5"/>
      <c r="S866" s="5"/>
      <c r="T866" s="5"/>
      <c r="U866" s="5"/>
      <c r="V866" s="5"/>
      <c r="W866" s="5"/>
      <c r="X866" s="5"/>
      <c r="Y866" s="5"/>
      <c r="Z866" s="5"/>
      <c r="AA866" s="5"/>
      <c r="AB866" s="5"/>
      <c r="AC866" s="5"/>
    </row>
    <row r="867" spans="1:29" s="6" customFormat="1">
      <c r="A867" s="2"/>
      <c r="B867" s="2"/>
      <c r="C867" s="3"/>
      <c r="D867" s="3"/>
      <c r="E867" s="2"/>
      <c r="F867" s="4"/>
      <c r="G867" s="4"/>
      <c r="H867" s="2"/>
      <c r="I867" s="2"/>
      <c r="J867" s="2"/>
      <c r="K867" s="2"/>
      <c r="L867" s="2"/>
      <c r="M867" s="5"/>
      <c r="N867" s="5"/>
      <c r="O867" s="5"/>
      <c r="P867" s="5"/>
      <c r="Q867" s="5"/>
      <c r="R867" s="5"/>
      <c r="S867" s="5"/>
      <c r="T867" s="5"/>
      <c r="U867" s="5"/>
      <c r="V867" s="5"/>
      <c r="W867" s="5"/>
      <c r="X867" s="5"/>
      <c r="Y867" s="5"/>
      <c r="Z867" s="5"/>
      <c r="AA867" s="5"/>
      <c r="AB867" s="5"/>
      <c r="AC867" s="5"/>
    </row>
    <row r="868" spans="1:29" s="6" customFormat="1">
      <c r="A868" s="2"/>
      <c r="B868" s="2"/>
      <c r="C868" s="3"/>
      <c r="D868" s="3"/>
      <c r="E868" s="2"/>
      <c r="F868" s="4"/>
      <c r="G868" s="4"/>
      <c r="H868" s="2"/>
      <c r="I868" s="2"/>
      <c r="J868" s="2"/>
      <c r="K868" s="2"/>
      <c r="L868" s="2"/>
      <c r="M868" s="5"/>
      <c r="N868" s="5"/>
      <c r="O868" s="5"/>
      <c r="P868" s="5"/>
      <c r="Q868" s="5"/>
      <c r="R868" s="5"/>
      <c r="S868" s="5"/>
      <c r="T868" s="5"/>
      <c r="U868" s="5"/>
      <c r="V868" s="5"/>
      <c r="W868" s="5"/>
      <c r="X868" s="5"/>
      <c r="Y868" s="5"/>
      <c r="Z868" s="5"/>
      <c r="AA868" s="5"/>
      <c r="AB868" s="5"/>
      <c r="AC868" s="5"/>
    </row>
    <row r="869" spans="1:29" s="6" customFormat="1">
      <c r="A869" s="2"/>
      <c r="B869" s="2"/>
      <c r="C869" s="3"/>
      <c r="D869" s="3"/>
      <c r="E869" s="2"/>
      <c r="F869" s="4"/>
      <c r="G869" s="4"/>
      <c r="H869" s="2"/>
      <c r="I869" s="2"/>
      <c r="J869" s="2"/>
      <c r="K869" s="2"/>
      <c r="L869" s="2"/>
      <c r="M869" s="5"/>
      <c r="N869" s="5"/>
      <c r="O869" s="5"/>
      <c r="P869" s="5"/>
      <c r="Q869" s="5"/>
      <c r="R869" s="5"/>
      <c r="S869" s="5"/>
      <c r="T869" s="5"/>
      <c r="U869" s="5"/>
      <c r="V869" s="5"/>
      <c r="W869" s="5"/>
      <c r="X869" s="5"/>
      <c r="Y869" s="5"/>
      <c r="Z869" s="5"/>
      <c r="AA869" s="5"/>
      <c r="AB869" s="5"/>
      <c r="AC869" s="5"/>
    </row>
    <row r="870" spans="1:29" s="6" customFormat="1">
      <c r="A870" s="2"/>
      <c r="B870" s="2"/>
      <c r="C870" s="3"/>
      <c r="D870" s="3"/>
      <c r="E870" s="2"/>
      <c r="F870" s="4"/>
      <c r="G870" s="4"/>
      <c r="H870" s="2"/>
      <c r="I870" s="2"/>
      <c r="J870" s="2"/>
      <c r="K870" s="2"/>
      <c r="L870" s="2"/>
      <c r="M870" s="5"/>
      <c r="N870" s="5"/>
      <c r="O870" s="5"/>
      <c r="P870" s="5"/>
      <c r="Q870" s="5"/>
      <c r="R870" s="5"/>
      <c r="S870" s="5"/>
      <c r="T870" s="5"/>
      <c r="U870" s="5"/>
      <c r="V870" s="5"/>
      <c r="W870" s="5"/>
      <c r="X870" s="5"/>
      <c r="Y870" s="5"/>
      <c r="Z870" s="5"/>
      <c r="AA870" s="5"/>
      <c r="AB870" s="5"/>
      <c r="AC870" s="5"/>
    </row>
    <row r="871" spans="1:29" s="6" customFormat="1">
      <c r="A871" s="2"/>
      <c r="B871" s="2"/>
      <c r="C871" s="3"/>
      <c r="D871" s="3"/>
      <c r="E871" s="2"/>
      <c r="F871" s="4"/>
      <c r="G871" s="4"/>
      <c r="H871" s="2"/>
      <c r="I871" s="2"/>
      <c r="J871" s="2"/>
      <c r="K871" s="2"/>
      <c r="L871" s="2"/>
      <c r="M871" s="5"/>
      <c r="N871" s="5"/>
      <c r="O871" s="5"/>
      <c r="P871" s="5"/>
      <c r="Q871" s="5"/>
      <c r="R871" s="5"/>
      <c r="S871" s="5"/>
      <c r="T871" s="5"/>
      <c r="U871" s="5"/>
      <c r="V871" s="5"/>
      <c r="W871" s="5"/>
      <c r="X871" s="5"/>
      <c r="Y871" s="5"/>
      <c r="Z871" s="5"/>
      <c r="AA871" s="5"/>
      <c r="AB871" s="5"/>
      <c r="AC871" s="5"/>
    </row>
    <row r="872" spans="1:29" s="6" customFormat="1">
      <c r="A872" s="2"/>
      <c r="B872" s="2"/>
      <c r="C872" s="3"/>
      <c r="D872" s="3"/>
      <c r="E872" s="2"/>
      <c r="F872" s="4"/>
      <c r="G872" s="4"/>
      <c r="H872" s="2"/>
      <c r="I872" s="2"/>
      <c r="J872" s="2"/>
      <c r="K872" s="2"/>
      <c r="L872" s="2"/>
      <c r="M872" s="5"/>
      <c r="N872" s="5"/>
      <c r="O872" s="5"/>
      <c r="P872" s="5"/>
      <c r="Q872" s="5"/>
      <c r="R872" s="5"/>
      <c r="S872" s="5"/>
      <c r="T872" s="5"/>
      <c r="U872" s="5"/>
      <c r="V872" s="5"/>
      <c r="W872" s="5"/>
      <c r="X872" s="5"/>
      <c r="Y872" s="5"/>
      <c r="Z872" s="5"/>
      <c r="AA872" s="5"/>
      <c r="AB872" s="5"/>
      <c r="AC872" s="5"/>
    </row>
    <row r="873" spans="1:29" s="6" customFormat="1">
      <c r="A873" s="2"/>
      <c r="B873" s="2"/>
      <c r="C873" s="3"/>
      <c r="D873" s="3"/>
      <c r="E873" s="2"/>
      <c r="F873" s="4"/>
      <c r="G873" s="4"/>
      <c r="H873" s="2"/>
      <c r="I873" s="2"/>
      <c r="J873" s="2"/>
      <c r="K873" s="2"/>
      <c r="L873" s="2"/>
      <c r="M873" s="5"/>
      <c r="N873" s="5"/>
      <c r="O873" s="5"/>
      <c r="P873" s="5"/>
      <c r="Q873" s="5"/>
      <c r="R873" s="5"/>
      <c r="S873" s="5"/>
      <c r="T873" s="5"/>
      <c r="U873" s="5"/>
      <c r="V873" s="5"/>
      <c r="W873" s="5"/>
      <c r="X873" s="5"/>
      <c r="Y873" s="5"/>
      <c r="Z873" s="5"/>
      <c r="AA873" s="5"/>
      <c r="AB873" s="5"/>
      <c r="AC873" s="5"/>
    </row>
    <row r="874" spans="1:29" s="6" customFormat="1">
      <c r="A874" s="2"/>
      <c r="B874" s="2"/>
      <c r="C874" s="3"/>
      <c r="D874" s="3"/>
      <c r="E874" s="2"/>
      <c r="F874" s="4"/>
      <c r="G874" s="4"/>
      <c r="H874" s="2"/>
      <c r="I874" s="2"/>
      <c r="J874" s="2"/>
      <c r="K874" s="2"/>
      <c r="L874" s="2"/>
      <c r="M874" s="5"/>
      <c r="N874" s="5"/>
      <c r="O874" s="5"/>
      <c r="P874" s="5"/>
      <c r="Q874" s="5"/>
      <c r="R874" s="5"/>
      <c r="S874" s="5"/>
      <c r="T874" s="5"/>
      <c r="U874" s="5"/>
      <c r="V874" s="5"/>
      <c r="W874" s="5"/>
      <c r="X874" s="5"/>
      <c r="Y874" s="5"/>
      <c r="Z874" s="5"/>
      <c r="AA874" s="5"/>
      <c r="AB874" s="5"/>
      <c r="AC874" s="5"/>
    </row>
    <row r="875" spans="1:29" s="6" customFormat="1">
      <c r="A875" s="2"/>
      <c r="B875" s="2"/>
      <c r="C875" s="3"/>
      <c r="D875" s="3"/>
      <c r="E875" s="2"/>
      <c r="F875" s="4"/>
      <c r="G875" s="4"/>
      <c r="H875" s="2"/>
      <c r="I875" s="2"/>
      <c r="J875" s="2"/>
      <c r="K875" s="2"/>
      <c r="L875" s="2"/>
      <c r="M875" s="5"/>
      <c r="N875" s="5"/>
      <c r="O875" s="5"/>
      <c r="P875" s="5"/>
      <c r="Q875" s="5"/>
      <c r="R875" s="5"/>
      <c r="S875" s="5"/>
      <c r="T875" s="5"/>
      <c r="U875" s="5"/>
      <c r="V875" s="5"/>
      <c r="W875" s="5"/>
      <c r="X875" s="5"/>
      <c r="Y875" s="5"/>
      <c r="Z875" s="5"/>
      <c r="AA875" s="5"/>
      <c r="AB875" s="5"/>
      <c r="AC875" s="5"/>
    </row>
    <row r="876" spans="1:29" s="6" customFormat="1">
      <c r="A876" s="2"/>
      <c r="B876" s="2"/>
      <c r="C876" s="3"/>
      <c r="D876" s="3"/>
      <c r="E876" s="2"/>
      <c r="F876" s="4"/>
      <c r="G876" s="4"/>
      <c r="H876" s="2"/>
      <c r="I876" s="2"/>
      <c r="J876" s="2"/>
      <c r="K876" s="2"/>
      <c r="L876" s="2"/>
      <c r="M876" s="5"/>
      <c r="N876" s="5"/>
      <c r="O876" s="5"/>
      <c r="P876" s="5"/>
      <c r="Q876" s="5"/>
      <c r="R876" s="5"/>
      <c r="S876" s="5"/>
      <c r="T876" s="5"/>
      <c r="U876" s="5"/>
      <c r="V876" s="5"/>
      <c r="W876" s="5"/>
      <c r="X876" s="5"/>
      <c r="Y876" s="5"/>
      <c r="Z876" s="5"/>
      <c r="AA876" s="5"/>
      <c r="AB876" s="5"/>
      <c r="AC876" s="5"/>
    </row>
    <row r="877" spans="1:29" s="6" customFormat="1">
      <c r="A877" s="2"/>
      <c r="B877" s="2"/>
      <c r="C877" s="3"/>
      <c r="D877" s="3"/>
      <c r="E877" s="2"/>
      <c r="F877" s="4"/>
      <c r="G877" s="4"/>
      <c r="H877" s="2"/>
      <c r="I877" s="2"/>
      <c r="J877" s="2"/>
      <c r="K877" s="2"/>
      <c r="L877" s="2"/>
      <c r="M877" s="5"/>
      <c r="N877" s="5"/>
      <c r="O877" s="5"/>
      <c r="P877" s="5"/>
      <c r="Q877" s="5"/>
      <c r="R877" s="5"/>
      <c r="S877" s="5"/>
      <c r="T877" s="5"/>
      <c r="U877" s="5"/>
      <c r="V877" s="5"/>
      <c r="W877" s="5"/>
      <c r="X877" s="5"/>
      <c r="Y877" s="5"/>
      <c r="Z877" s="5"/>
      <c r="AA877" s="5"/>
      <c r="AB877" s="5"/>
      <c r="AC877" s="5"/>
    </row>
    <row r="878" spans="1:29" s="6" customFormat="1">
      <c r="A878" s="2"/>
      <c r="B878" s="2"/>
      <c r="C878" s="3"/>
      <c r="D878" s="3"/>
      <c r="E878" s="2"/>
      <c r="F878" s="4"/>
      <c r="G878" s="4"/>
      <c r="H878" s="2"/>
      <c r="I878" s="2"/>
      <c r="J878" s="2"/>
      <c r="K878" s="2"/>
      <c r="L878" s="2"/>
      <c r="M878" s="5"/>
      <c r="N878" s="5"/>
      <c r="O878" s="5"/>
      <c r="P878" s="5"/>
      <c r="Q878" s="5"/>
      <c r="R878" s="5"/>
      <c r="S878" s="5"/>
      <c r="T878" s="5"/>
      <c r="U878" s="5"/>
      <c r="V878" s="5"/>
      <c r="W878" s="5"/>
      <c r="X878" s="5"/>
      <c r="Y878" s="5"/>
      <c r="Z878" s="5"/>
      <c r="AA878" s="5"/>
      <c r="AB878" s="5"/>
      <c r="AC878" s="5"/>
    </row>
    <row r="879" spans="1:29" s="6" customFormat="1">
      <c r="A879" s="2"/>
      <c r="B879" s="2"/>
      <c r="C879" s="3"/>
      <c r="D879" s="3"/>
      <c r="E879" s="2"/>
      <c r="F879" s="4"/>
      <c r="G879" s="4"/>
      <c r="H879" s="2"/>
      <c r="I879" s="2"/>
      <c r="J879" s="2"/>
      <c r="K879" s="2"/>
      <c r="L879" s="2"/>
      <c r="M879" s="5"/>
      <c r="N879" s="5"/>
      <c r="O879" s="5"/>
      <c r="P879" s="5"/>
      <c r="Q879" s="5"/>
      <c r="R879" s="5"/>
      <c r="S879" s="5"/>
      <c r="T879" s="5"/>
      <c r="U879" s="5"/>
      <c r="V879" s="5"/>
      <c r="W879" s="5"/>
      <c r="X879" s="5"/>
      <c r="Y879" s="5"/>
      <c r="Z879" s="5"/>
      <c r="AA879" s="5"/>
      <c r="AB879" s="5"/>
      <c r="AC879" s="5"/>
    </row>
    <row r="880" spans="1:29" s="6" customFormat="1">
      <c r="A880" s="2"/>
      <c r="B880" s="2"/>
      <c r="C880" s="3"/>
      <c r="D880" s="3"/>
      <c r="E880" s="2"/>
      <c r="F880" s="4"/>
      <c r="G880" s="4"/>
      <c r="H880" s="2"/>
      <c r="I880" s="2"/>
      <c r="J880" s="2"/>
      <c r="K880" s="2"/>
      <c r="L880" s="2"/>
      <c r="M880" s="5"/>
      <c r="N880" s="5"/>
      <c r="O880" s="5"/>
      <c r="P880" s="5"/>
      <c r="Q880" s="5"/>
      <c r="R880" s="5"/>
      <c r="S880" s="5"/>
      <c r="T880" s="5"/>
      <c r="U880" s="5"/>
      <c r="V880" s="5"/>
      <c r="W880" s="5"/>
      <c r="X880" s="5"/>
      <c r="Y880" s="5"/>
      <c r="Z880" s="5"/>
      <c r="AA880" s="5"/>
      <c r="AB880" s="5"/>
      <c r="AC880" s="5"/>
    </row>
    <row r="881" spans="1:29" s="6" customFormat="1">
      <c r="A881" s="2"/>
      <c r="B881" s="2"/>
      <c r="C881" s="3"/>
      <c r="D881" s="3"/>
      <c r="E881" s="2"/>
      <c r="F881" s="4"/>
      <c r="G881" s="4"/>
      <c r="H881" s="2"/>
      <c r="I881" s="2"/>
      <c r="J881" s="2"/>
      <c r="K881" s="2"/>
      <c r="L881" s="2"/>
      <c r="M881" s="5"/>
      <c r="N881" s="5"/>
      <c r="O881" s="5"/>
      <c r="P881" s="5"/>
      <c r="Q881" s="5"/>
      <c r="R881" s="5"/>
      <c r="S881" s="5"/>
      <c r="T881" s="5"/>
      <c r="U881" s="5"/>
      <c r="V881" s="5"/>
      <c r="W881" s="5"/>
      <c r="X881" s="5"/>
      <c r="Y881" s="5"/>
      <c r="Z881" s="5"/>
      <c r="AA881" s="5"/>
      <c r="AB881" s="5"/>
      <c r="AC881" s="5"/>
    </row>
    <row r="882" spans="1:29" s="6" customFormat="1">
      <c r="A882" s="2"/>
      <c r="B882" s="2"/>
      <c r="C882" s="3"/>
      <c r="D882" s="3"/>
      <c r="E882" s="2"/>
      <c r="F882" s="4"/>
      <c r="G882" s="4"/>
      <c r="H882" s="2"/>
      <c r="I882" s="2"/>
      <c r="J882" s="2"/>
      <c r="K882" s="2"/>
      <c r="L882" s="2"/>
      <c r="M882" s="5"/>
      <c r="N882" s="5"/>
      <c r="O882" s="5"/>
      <c r="P882" s="5"/>
      <c r="Q882" s="5"/>
      <c r="R882" s="5"/>
      <c r="S882" s="5"/>
      <c r="T882" s="5"/>
      <c r="U882" s="5"/>
      <c r="V882" s="5"/>
      <c r="W882" s="5"/>
      <c r="X882" s="5"/>
      <c r="Y882" s="5"/>
      <c r="Z882" s="5"/>
      <c r="AA882" s="5"/>
      <c r="AB882" s="5"/>
      <c r="AC882" s="5"/>
    </row>
    <row r="883" spans="1:29" s="6" customFormat="1">
      <c r="A883" s="2"/>
      <c r="B883" s="2"/>
      <c r="C883" s="3"/>
      <c r="D883" s="3"/>
      <c r="E883" s="2"/>
      <c r="F883" s="4"/>
      <c r="G883" s="4"/>
      <c r="H883" s="2"/>
      <c r="I883" s="2"/>
      <c r="J883" s="2"/>
      <c r="K883" s="2"/>
      <c r="L883" s="2"/>
      <c r="M883" s="5"/>
      <c r="N883" s="5"/>
      <c r="O883" s="5"/>
      <c r="P883" s="5"/>
      <c r="Q883" s="5"/>
      <c r="R883" s="5"/>
      <c r="S883" s="5"/>
      <c r="T883" s="5"/>
      <c r="U883" s="5"/>
      <c r="V883" s="5"/>
      <c r="W883" s="5"/>
      <c r="X883" s="5"/>
      <c r="Y883" s="5"/>
      <c r="Z883" s="5"/>
      <c r="AA883" s="5"/>
      <c r="AB883" s="5"/>
      <c r="AC883" s="5"/>
    </row>
    <row r="884" spans="1:29" s="6" customFormat="1">
      <c r="A884" s="2"/>
      <c r="B884" s="2"/>
      <c r="C884" s="3"/>
      <c r="D884" s="3"/>
      <c r="E884" s="2"/>
      <c r="F884" s="4"/>
      <c r="G884" s="4"/>
      <c r="H884" s="2"/>
      <c r="I884" s="2"/>
      <c r="J884" s="2"/>
      <c r="K884" s="2"/>
      <c r="L884" s="2"/>
      <c r="M884" s="5"/>
      <c r="N884" s="5"/>
      <c r="O884" s="5"/>
      <c r="P884" s="5"/>
      <c r="Q884" s="5"/>
      <c r="R884" s="5"/>
      <c r="S884" s="5"/>
      <c r="T884" s="5"/>
      <c r="U884" s="5"/>
      <c r="V884" s="5"/>
      <c r="W884" s="5"/>
      <c r="X884" s="5"/>
      <c r="Y884" s="5"/>
      <c r="Z884" s="5"/>
      <c r="AA884" s="5"/>
      <c r="AB884" s="5"/>
      <c r="AC884" s="5"/>
    </row>
    <row r="885" spans="1:29" s="6" customFormat="1">
      <c r="A885" s="2"/>
      <c r="B885" s="2"/>
      <c r="C885" s="3"/>
      <c r="D885" s="3"/>
      <c r="E885" s="2"/>
      <c r="F885" s="4"/>
      <c r="G885" s="4"/>
      <c r="H885" s="2"/>
      <c r="I885" s="2"/>
      <c r="J885" s="2"/>
      <c r="K885" s="2"/>
      <c r="L885" s="2"/>
      <c r="M885" s="5"/>
      <c r="N885" s="5"/>
      <c r="O885" s="5"/>
      <c r="P885" s="5"/>
      <c r="Q885" s="5"/>
      <c r="R885" s="5"/>
      <c r="S885" s="5"/>
      <c r="T885" s="5"/>
      <c r="U885" s="5"/>
      <c r="V885" s="5"/>
      <c r="W885" s="5"/>
      <c r="X885" s="5"/>
      <c r="Y885" s="5"/>
      <c r="Z885" s="5"/>
      <c r="AA885" s="5"/>
      <c r="AB885" s="5"/>
      <c r="AC885" s="5"/>
    </row>
    <row r="886" spans="1:29" s="6" customFormat="1">
      <c r="A886" s="2"/>
      <c r="B886" s="2"/>
      <c r="C886" s="3"/>
      <c r="D886" s="3"/>
      <c r="E886" s="2"/>
      <c r="F886" s="4"/>
      <c r="G886" s="4"/>
      <c r="H886" s="2"/>
      <c r="I886" s="2"/>
      <c r="J886" s="2"/>
      <c r="K886" s="2"/>
      <c r="L886" s="2"/>
      <c r="M886" s="5"/>
      <c r="N886" s="5"/>
      <c r="O886" s="5"/>
      <c r="P886" s="5"/>
      <c r="Q886" s="5"/>
      <c r="R886" s="5"/>
      <c r="S886" s="5"/>
      <c r="T886" s="5"/>
      <c r="U886" s="5"/>
      <c r="V886" s="5"/>
      <c r="W886" s="5"/>
      <c r="X886" s="5"/>
      <c r="Y886" s="5"/>
      <c r="Z886" s="5"/>
      <c r="AA886" s="5"/>
      <c r="AB886" s="5"/>
      <c r="AC886" s="5"/>
    </row>
    <row r="887" spans="1:29" s="6" customFormat="1">
      <c r="A887" s="2"/>
      <c r="B887" s="2"/>
      <c r="C887" s="3"/>
      <c r="D887" s="3"/>
      <c r="E887" s="2"/>
      <c r="F887" s="4"/>
      <c r="G887" s="4"/>
      <c r="H887" s="2"/>
      <c r="I887" s="2"/>
      <c r="J887" s="2"/>
      <c r="K887" s="2"/>
      <c r="L887" s="2"/>
      <c r="M887" s="5"/>
      <c r="N887" s="5"/>
      <c r="O887" s="5"/>
      <c r="P887" s="5"/>
      <c r="Q887" s="5"/>
      <c r="R887" s="5"/>
      <c r="S887" s="5"/>
      <c r="T887" s="5"/>
      <c r="U887" s="5"/>
      <c r="V887" s="5"/>
      <c r="W887" s="5"/>
      <c r="X887" s="5"/>
      <c r="Y887" s="5"/>
      <c r="Z887" s="5"/>
      <c r="AA887" s="5"/>
      <c r="AB887" s="5"/>
      <c r="AC887" s="5"/>
    </row>
    <row r="888" spans="1:29" s="6" customFormat="1">
      <c r="A888" s="2"/>
      <c r="B888" s="2"/>
      <c r="C888" s="3"/>
      <c r="D888" s="3"/>
      <c r="E888" s="2"/>
      <c r="F888" s="4"/>
      <c r="G888" s="4"/>
      <c r="H888" s="2"/>
      <c r="I888" s="2"/>
      <c r="J888" s="2"/>
      <c r="K888" s="2"/>
      <c r="L888" s="2"/>
      <c r="M888" s="5"/>
      <c r="N888" s="5"/>
      <c r="O888" s="5"/>
      <c r="P888" s="5"/>
      <c r="Q888" s="5"/>
      <c r="R888" s="5"/>
      <c r="S888" s="5"/>
      <c r="T888" s="5"/>
      <c r="U888" s="5"/>
      <c r="V888" s="5"/>
      <c r="W888" s="5"/>
      <c r="X888" s="5"/>
      <c r="Y888" s="5"/>
      <c r="Z888" s="5"/>
      <c r="AA888" s="5"/>
      <c r="AB888" s="5"/>
      <c r="AC888" s="5"/>
    </row>
    <row r="889" spans="1:29" s="6" customFormat="1">
      <c r="A889" s="2"/>
      <c r="B889" s="2"/>
      <c r="C889" s="3"/>
      <c r="D889" s="3"/>
      <c r="E889" s="2"/>
      <c r="F889" s="4"/>
      <c r="G889" s="4"/>
      <c r="H889" s="2"/>
      <c r="I889" s="2"/>
      <c r="J889" s="2"/>
      <c r="K889" s="2"/>
      <c r="L889" s="2"/>
      <c r="M889" s="5"/>
      <c r="N889" s="5"/>
      <c r="O889" s="5"/>
      <c r="P889" s="5"/>
      <c r="Q889" s="5"/>
      <c r="R889" s="5"/>
      <c r="S889" s="5"/>
      <c r="T889" s="5"/>
      <c r="U889" s="5"/>
      <c r="V889" s="5"/>
      <c r="W889" s="5"/>
      <c r="X889" s="5"/>
      <c r="Y889" s="5"/>
      <c r="Z889" s="5"/>
      <c r="AA889" s="5"/>
      <c r="AB889" s="5"/>
      <c r="AC889" s="5"/>
    </row>
    <row r="890" spans="1:29" s="6" customFormat="1">
      <c r="A890" s="2"/>
      <c r="B890" s="2"/>
      <c r="C890" s="3"/>
      <c r="D890" s="3"/>
      <c r="E890" s="2"/>
      <c r="F890" s="4"/>
      <c r="G890" s="4"/>
      <c r="H890" s="2"/>
      <c r="I890" s="2"/>
      <c r="J890" s="2"/>
      <c r="K890" s="2"/>
      <c r="L890" s="2"/>
      <c r="M890" s="5"/>
      <c r="N890" s="5"/>
      <c r="O890" s="5"/>
      <c r="P890" s="5"/>
      <c r="Q890" s="5"/>
      <c r="R890" s="5"/>
      <c r="S890" s="5"/>
      <c r="T890" s="5"/>
      <c r="U890" s="5"/>
      <c r="V890" s="5"/>
      <c r="W890" s="5"/>
      <c r="X890" s="5"/>
      <c r="Y890" s="5"/>
      <c r="Z890" s="5"/>
      <c r="AA890" s="5"/>
      <c r="AB890" s="5"/>
      <c r="AC890" s="5"/>
    </row>
    <row r="891" spans="1:29" s="6" customFormat="1">
      <c r="A891" s="2"/>
      <c r="B891" s="2"/>
      <c r="C891" s="3"/>
      <c r="D891" s="3"/>
      <c r="E891" s="2"/>
      <c r="F891" s="4"/>
      <c r="G891" s="4"/>
      <c r="H891" s="2"/>
      <c r="I891" s="2"/>
      <c r="J891" s="2"/>
      <c r="K891" s="2"/>
      <c r="L891" s="2"/>
      <c r="M891" s="5"/>
      <c r="N891" s="5"/>
      <c r="O891" s="5"/>
      <c r="P891" s="5"/>
      <c r="Q891" s="5"/>
      <c r="R891" s="5"/>
      <c r="S891" s="5"/>
      <c r="T891" s="5"/>
      <c r="U891" s="5"/>
      <c r="V891" s="5"/>
      <c r="W891" s="5"/>
      <c r="X891" s="5"/>
      <c r="Y891" s="5"/>
      <c r="Z891" s="5"/>
      <c r="AA891" s="5"/>
      <c r="AB891" s="5"/>
      <c r="AC891" s="5"/>
    </row>
    <row r="892" spans="1:29" s="6" customFormat="1">
      <c r="A892" s="2"/>
      <c r="B892" s="2"/>
      <c r="C892" s="3"/>
      <c r="D892" s="3"/>
      <c r="E892" s="2"/>
      <c r="F892" s="4"/>
      <c r="G892" s="4"/>
      <c r="H892" s="2"/>
      <c r="I892" s="2"/>
      <c r="J892" s="2"/>
      <c r="K892" s="2"/>
      <c r="L892" s="2"/>
      <c r="M892" s="5"/>
      <c r="N892" s="5"/>
      <c r="O892" s="5"/>
      <c r="P892" s="5"/>
      <c r="Q892" s="5"/>
      <c r="R892" s="5"/>
      <c r="S892" s="5"/>
      <c r="T892" s="5"/>
      <c r="U892" s="5"/>
      <c r="V892" s="5"/>
      <c r="W892" s="5"/>
      <c r="X892" s="5"/>
      <c r="Y892" s="5"/>
      <c r="Z892" s="5"/>
      <c r="AA892" s="5"/>
      <c r="AB892" s="5"/>
      <c r="AC892" s="5"/>
    </row>
    <row r="893" spans="1:29" s="6" customFormat="1">
      <c r="A893" s="2"/>
      <c r="B893" s="2"/>
      <c r="C893" s="3"/>
      <c r="D893" s="3"/>
      <c r="E893" s="2"/>
      <c r="F893" s="4"/>
      <c r="G893" s="4"/>
      <c r="H893" s="2"/>
      <c r="I893" s="2"/>
      <c r="J893" s="2"/>
      <c r="K893" s="2"/>
      <c r="L893" s="2"/>
      <c r="M893" s="5"/>
      <c r="N893" s="5"/>
      <c r="O893" s="5"/>
      <c r="P893" s="5"/>
      <c r="Q893" s="5"/>
      <c r="R893" s="5"/>
      <c r="S893" s="5"/>
      <c r="T893" s="5"/>
      <c r="U893" s="5"/>
      <c r="V893" s="5"/>
      <c r="W893" s="5"/>
      <c r="X893" s="5"/>
      <c r="Y893" s="5"/>
      <c r="Z893" s="5"/>
      <c r="AA893" s="5"/>
      <c r="AB893" s="5"/>
      <c r="AC893" s="5"/>
    </row>
    <row r="894" spans="1:29" s="6" customFormat="1">
      <c r="A894" s="2"/>
      <c r="B894" s="2"/>
      <c r="C894" s="3"/>
      <c r="D894" s="3"/>
      <c r="E894" s="2"/>
      <c r="F894" s="4"/>
      <c r="G894" s="4"/>
      <c r="H894" s="2"/>
      <c r="I894" s="2"/>
      <c r="J894" s="2"/>
      <c r="K894" s="2"/>
      <c r="L894" s="2"/>
      <c r="M894" s="5"/>
      <c r="N894" s="5"/>
      <c r="O894" s="5"/>
      <c r="P894" s="5"/>
      <c r="Q894" s="5"/>
      <c r="R894" s="5"/>
      <c r="S894" s="5"/>
      <c r="T894" s="5"/>
      <c r="U894" s="5"/>
      <c r="V894" s="5"/>
      <c r="W894" s="5"/>
      <c r="X894" s="5"/>
      <c r="Y894" s="5"/>
      <c r="Z894" s="5"/>
      <c r="AA894" s="5"/>
      <c r="AB894" s="5"/>
      <c r="AC894" s="5"/>
    </row>
    <row r="895" spans="1:29" s="5" customFormat="1">
      <c r="A895" s="2"/>
      <c r="B895" s="2"/>
      <c r="C895" s="3"/>
      <c r="D895" s="3"/>
      <c r="E895" s="2"/>
      <c r="F895" s="4"/>
      <c r="G895" s="4"/>
      <c r="H895" s="2"/>
      <c r="I895" s="2"/>
      <c r="J895" s="2"/>
      <c r="K895" s="2"/>
      <c r="L895" s="2"/>
    </row>
    <row r="896" spans="1:29" s="5" customFormat="1">
      <c r="A896" s="2"/>
      <c r="B896" s="2"/>
      <c r="C896" s="3"/>
      <c r="D896" s="3"/>
      <c r="E896" s="2"/>
      <c r="F896" s="4"/>
      <c r="G896" s="4"/>
      <c r="H896" s="2"/>
      <c r="I896" s="2"/>
      <c r="J896" s="2"/>
      <c r="K896" s="2"/>
      <c r="L896" s="2"/>
    </row>
    <row r="897" spans="1:12" s="5" customFormat="1">
      <c r="A897" s="2"/>
      <c r="B897" s="2"/>
      <c r="C897" s="3"/>
      <c r="D897" s="3"/>
      <c r="E897" s="2"/>
      <c r="F897" s="4"/>
      <c r="G897" s="4"/>
      <c r="H897" s="2"/>
      <c r="I897" s="2"/>
      <c r="J897" s="2"/>
      <c r="K897" s="2"/>
      <c r="L897" s="2"/>
    </row>
    <row r="898" spans="1:12" s="5" customFormat="1">
      <c r="A898" s="2"/>
      <c r="B898" s="2"/>
      <c r="C898" s="3"/>
      <c r="D898" s="3"/>
      <c r="E898" s="2"/>
      <c r="F898" s="4"/>
      <c r="G898" s="4"/>
      <c r="H898" s="2"/>
      <c r="I898" s="2"/>
      <c r="J898" s="2"/>
      <c r="K898" s="2"/>
      <c r="L898" s="2"/>
    </row>
    <row r="899" spans="1:12" s="5" customFormat="1">
      <c r="A899" s="2"/>
      <c r="B899" s="2"/>
      <c r="C899" s="3"/>
      <c r="D899" s="3"/>
      <c r="E899" s="2"/>
      <c r="F899" s="4"/>
      <c r="G899" s="4"/>
      <c r="H899" s="2"/>
      <c r="I899" s="2"/>
      <c r="J899" s="2"/>
      <c r="K899" s="2"/>
      <c r="L899" s="2"/>
    </row>
    <row r="900" spans="1:12" s="5" customFormat="1">
      <c r="A900" s="2"/>
      <c r="B900" s="2"/>
      <c r="C900" s="3"/>
      <c r="D900" s="3"/>
      <c r="E900" s="2"/>
      <c r="F900" s="4"/>
      <c r="G900" s="4"/>
      <c r="H900" s="2"/>
      <c r="I900" s="2"/>
      <c r="J900" s="2"/>
      <c r="K900" s="2"/>
      <c r="L900" s="2"/>
    </row>
    <row r="901" spans="1:12" s="5" customFormat="1">
      <c r="A901" s="2"/>
      <c r="B901" s="2"/>
      <c r="C901" s="3"/>
      <c r="D901" s="3"/>
      <c r="E901" s="2"/>
      <c r="F901" s="4"/>
      <c r="G901" s="4"/>
      <c r="H901" s="2"/>
      <c r="I901" s="2"/>
      <c r="J901" s="2"/>
      <c r="K901" s="2"/>
      <c r="L901" s="2"/>
    </row>
    <row r="902" spans="1:12" s="5" customFormat="1">
      <c r="A902" s="2"/>
      <c r="B902" s="2"/>
      <c r="C902" s="3"/>
      <c r="D902" s="3"/>
      <c r="E902" s="2"/>
      <c r="F902" s="4"/>
      <c r="G902" s="4"/>
      <c r="H902" s="2"/>
      <c r="I902" s="2"/>
      <c r="J902" s="2"/>
      <c r="K902" s="2"/>
      <c r="L902" s="2"/>
    </row>
    <row r="903" spans="1:12" s="5" customFormat="1">
      <c r="A903" s="2"/>
      <c r="B903" s="2"/>
      <c r="C903" s="3"/>
      <c r="D903" s="3"/>
      <c r="E903" s="2"/>
      <c r="F903" s="4"/>
      <c r="G903" s="4"/>
      <c r="H903" s="2"/>
      <c r="I903" s="2"/>
      <c r="J903" s="2"/>
      <c r="K903" s="2"/>
      <c r="L903" s="2"/>
    </row>
    <row r="904" spans="1:12" s="5" customFormat="1">
      <c r="A904" s="2"/>
      <c r="B904" s="2"/>
      <c r="C904" s="3"/>
      <c r="D904" s="3"/>
      <c r="E904" s="2"/>
      <c r="F904" s="4"/>
      <c r="G904" s="4"/>
      <c r="H904" s="2"/>
      <c r="I904" s="2"/>
      <c r="J904" s="2"/>
      <c r="K904" s="2"/>
      <c r="L904" s="2"/>
    </row>
    <row r="905" spans="1:12" s="5" customFormat="1">
      <c r="A905" s="2"/>
      <c r="B905" s="2"/>
      <c r="C905" s="3"/>
      <c r="D905" s="3"/>
      <c r="E905" s="2"/>
      <c r="F905" s="4"/>
      <c r="G905" s="4"/>
      <c r="H905" s="2"/>
      <c r="I905" s="2"/>
      <c r="J905" s="2"/>
      <c r="K905" s="2"/>
      <c r="L905" s="2"/>
    </row>
    <row r="906" spans="1:12" s="5" customFormat="1">
      <c r="A906" s="2"/>
      <c r="B906" s="2"/>
      <c r="C906" s="3"/>
      <c r="D906" s="3"/>
      <c r="E906" s="2"/>
      <c r="F906" s="4"/>
      <c r="G906" s="4"/>
      <c r="H906" s="2"/>
      <c r="I906" s="2"/>
      <c r="J906" s="2"/>
      <c r="K906" s="2"/>
      <c r="L906" s="2"/>
    </row>
    <row r="907" spans="1:12" s="5" customFormat="1">
      <c r="A907" s="2"/>
      <c r="B907" s="2"/>
      <c r="C907" s="3"/>
      <c r="D907" s="3"/>
      <c r="E907" s="2"/>
      <c r="F907" s="4"/>
      <c r="G907" s="4"/>
      <c r="H907" s="2"/>
      <c r="I907" s="2"/>
      <c r="J907" s="2"/>
      <c r="K907" s="2"/>
      <c r="L907" s="2"/>
    </row>
    <row r="908" spans="1:12" s="5" customFormat="1">
      <c r="A908" s="2"/>
      <c r="B908" s="2"/>
      <c r="C908" s="3"/>
      <c r="D908" s="3"/>
      <c r="E908" s="2"/>
      <c r="F908" s="4"/>
      <c r="G908" s="4"/>
      <c r="H908" s="2"/>
      <c r="I908" s="2"/>
      <c r="J908" s="2"/>
      <c r="K908" s="2"/>
      <c r="L908" s="2"/>
    </row>
    <row r="909" spans="1:12" s="5" customFormat="1">
      <c r="A909" s="2"/>
      <c r="B909" s="2"/>
      <c r="C909" s="3"/>
      <c r="D909" s="3"/>
      <c r="E909" s="2"/>
      <c r="F909" s="4"/>
      <c r="G909" s="4"/>
      <c r="H909" s="2"/>
      <c r="I909" s="2"/>
      <c r="J909" s="2"/>
      <c r="K909" s="2"/>
      <c r="L909" s="2"/>
    </row>
    <row r="910" spans="1:12" s="5" customFormat="1">
      <c r="A910" s="2"/>
      <c r="B910" s="2"/>
      <c r="C910" s="3"/>
      <c r="D910" s="3"/>
      <c r="E910" s="2"/>
      <c r="F910" s="4"/>
      <c r="G910" s="4"/>
      <c r="H910" s="2"/>
      <c r="I910" s="2"/>
      <c r="J910" s="2"/>
      <c r="K910" s="2"/>
      <c r="L910" s="2"/>
    </row>
    <row r="911" spans="1:12" s="5" customFormat="1">
      <c r="A911" s="2"/>
      <c r="B911" s="2"/>
      <c r="C911" s="3"/>
      <c r="D911" s="3"/>
      <c r="E911" s="2"/>
      <c r="F911" s="4"/>
      <c r="G911" s="4"/>
      <c r="H911" s="2"/>
      <c r="I911" s="2"/>
      <c r="J911" s="2"/>
      <c r="K911" s="2"/>
      <c r="L911" s="2"/>
    </row>
    <row r="912" spans="1:12" s="5" customFormat="1">
      <c r="A912" s="2"/>
      <c r="B912" s="2"/>
      <c r="C912" s="3"/>
      <c r="D912" s="3"/>
      <c r="E912" s="2"/>
      <c r="F912" s="4"/>
      <c r="G912" s="4"/>
      <c r="H912" s="2"/>
      <c r="I912" s="2"/>
      <c r="J912" s="2"/>
      <c r="K912" s="2"/>
      <c r="L912" s="2"/>
    </row>
    <row r="913" spans="1:12" s="5" customFormat="1">
      <c r="A913" s="2"/>
      <c r="B913" s="2"/>
      <c r="C913" s="3"/>
      <c r="D913" s="3"/>
      <c r="E913" s="2"/>
      <c r="F913" s="4"/>
      <c r="G913" s="4"/>
      <c r="H913" s="2"/>
      <c r="I913" s="2"/>
      <c r="J913" s="2"/>
      <c r="K913" s="2"/>
      <c r="L913" s="2"/>
    </row>
    <row r="914" spans="1:12" s="5" customFormat="1">
      <c r="A914" s="2"/>
      <c r="B914" s="2"/>
      <c r="C914" s="3"/>
      <c r="D914" s="3"/>
      <c r="E914" s="2"/>
      <c r="F914" s="4"/>
      <c r="G914" s="4"/>
      <c r="H914" s="2"/>
      <c r="I914" s="2"/>
      <c r="J914" s="2"/>
      <c r="K914" s="2"/>
      <c r="L914" s="2"/>
    </row>
    <row r="915" spans="1:12" s="5" customFormat="1">
      <c r="A915" s="2"/>
      <c r="B915" s="2"/>
      <c r="C915" s="3"/>
      <c r="D915" s="3"/>
      <c r="E915" s="2"/>
      <c r="F915" s="4"/>
      <c r="G915" s="4"/>
      <c r="H915" s="2"/>
      <c r="I915" s="2"/>
      <c r="J915" s="2"/>
      <c r="K915" s="2"/>
      <c r="L915" s="2"/>
    </row>
    <row r="916" spans="1:12" s="5" customFormat="1">
      <c r="A916" s="2"/>
      <c r="B916" s="2"/>
      <c r="C916" s="3"/>
      <c r="D916" s="3"/>
      <c r="E916" s="2"/>
      <c r="F916" s="4"/>
      <c r="G916" s="4"/>
      <c r="H916" s="2"/>
      <c r="I916" s="2"/>
      <c r="J916" s="2"/>
      <c r="K916" s="2"/>
      <c r="L916" s="2"/>
    </row>
    <row r="917" spans="1:12" s="5" customFormat="1">
      <c r="A917" s="2"/>
      <c r="B917" s="2"/>
      <c r="C917" s="3"/>
      <c r="D917" s="3"/>
      <c r="E917" s="2"/>
      <c r="F917" s="4"/>
      <c r="G917" s="4"/>
      <c r="H917" s="2"/>
      <c r="I917" s="2"/>
      <c r="J917" s="2"/>
      <c r="K917" s="2"/>
      <c r="L917" s="2"/>
    </row>
    <row r="918" spans="1:12" s="5" customFormat="1">
      <c r="A918" s="2"/>
      <c r="B918" s="2"/>
      <c r="C918" s="3"/>
      <c r="D918" s="3"/>
      <c r="E918" s="2"/>
      <c r="F918" s="4"/>
      <c r="G918" s="4"/>
      <c r="H918" s="2"/>
      <c r="I918" s="2"/>
      <c r="J918" s="2"/>
      <c r="K918" s="2"/>
      <c r="L918" s="2"/>
    </row>
    <row r="919" spans="1:12" s="5" customFormat="1">
      <c r="A919" s="2"/>
      <c r="B919" s="2"/>
      <c r="C919" s="3"/>
      <c r="D919" s="3"/>
      <c r="E919" s="2"/>
      <c r="F919" s="4"/>
      <c r="G919" s="4"/>
      <c r="H919" s="2"/>
      <c r="I919" s="2"/>
      <c r="J919" s="2"/>
      <c r="K919" s="2"/>
      <c r="L919" s="2"/>
    </row>
    <row r="920" spans="1:12" s="5" customFormat="1">
      <c r="A920" s="2"/>
      <c r="B920" s="2"/>
      <c r="C920" s="3"/>
      <c r="D920" s="3"/>
      <c r="E920" s="2"/>
      <c r="F920" s="4"/>
      <c r="G920" s="4"/>
      <c r="H920" s="2"/>
      <c r="I920" s="2"/>
      <c r="J920" s="2"/>
      <c r="K920" s="2"/>
      <c r="L920" s="2"/>
    </row>
    <row r="921" spans="1:12" s="5" customFormat="1">
      <c r="A921" s="2"/>
      <c r="B921" s="2"/>
      <c r="C921" s="3"/>
      <c r="D921" s="3"/>
      <c r="E921" s="2"/>
      <c r="F921" s="4"/>
      <c r="G921" s="4"/>
      <c r="H921" s="2"/>
      <c r="I921" s="2"/>
      <c r="J921" s="2"/>
      <c r="K921" s="2"/>
      <c r="L921" s="2"/>
    </row>
    <row r="922" spans="1:12" s="5" customFormat="1">
      <c r="A922" s="2"/>
      <c r="B922" s="2"/>
      <c r="C922" s="3"/>
      <c r="D922" s="3"/>
      <c r="E922" s="2"/>
      <c r="F922" s="4"/>
      <c r="G922" s="4"/>
      <c r="H922" s="2"/>
      <c r="I922" s="2"/>
      <c r="J922" s="2"/>
      <c r="K922" s="2"/>
      <c r="L922" s="2"/>
    </row>
    <row r="923" spans="1:12" s="5" customFormat="1">
      <c r="A923" s="2"/>
      <c r="B923" s="2"/>
      <c r="C923" s="3"/>
      <c r="D923" s="3"/>
      <c r="E923" s="2"/>
      <c r="F923" s="4"/>
      <c r="G923" s="4"/>
      <c r="H923" s="2"/>
      <c r="I923" s="2"/>
      <c r="J923" s="2"/>
      <c r="K923" s="2"/>
      <c r="L923" s="2"/>
    </row>
    <row r="924" spans="1:12" s="5" customFormat="1">
      <c r="A924" s="2"/>
      <c r="B924" s="2"/>
      <c r="C924" s="3"/>
      <c r="D924" s="3"/>
      <c r="E924" s="2"/>
      <c r="F924" s="4"/>
      <c r="G924" s="4"/>
      <c r="H924" s="2"/>
      <c r="I924" s="2"/>
      <c r="J924" s="2"/>
      <c r="K924" s="2"/>
      <c r="L924" s="2"/>
    </row>
    <row r="925" spans="1:12" s="5" customFormat="1">
      <c r="A925" s="2"/>
      <c r="B925" s="2"/>
      <c r="C925" s="3"/>
      <c r="D925" s="3"/>
      <c r="E925" s="2"/>
      <c r="F925" s="4"/>
      <c r="G925" s="4"/>
      <c r="H925" s="2"/>
      <c r="I925" s="2"/>
      <c r="J925" s="2"/>
      <c r="K925" s="2"/>
      <c r="L925" s="2"/>
    </row>
    <row r="926" spans="1:12" s="5" customFormat="1">
      <c r="A926" s="2"/>
      <c r="B926" s="2"/>
      <c r="C926" s="3"/>
      <c r="D926" s="3"/>
      <c r="E926" s="2"/>
      <c r="F926" s="4"/>
      <c r="G926" s="4"/>
      <c r="H926" s="2"/>
      <c r="I926" s="2"/>
      <c r="J926" s="2"/>
      <c r="K926" s="2"/>
      <c r="L926" s="2"/>
    </row>
    <row r="927" spans="1:12" s="5" customFormat="1">
      <c r="A927" s="2"/>
      <c r="B927" s="2"/>
      <c r="C927" s="3"/>
      <c r="D927" s="3"/>
      <c r="E927" s="2"/>
      <c r="F927" s="4"/>
      <c r="G927" s="4"/>
      <c r="H927" s="2"/>
      <c r="I927" s="2"/>
      <c r="J927" s="2"/>
      <c r="K927" s="2"/>
      <c r="L927" s="2"/>
    </row>
    <row r="928" spans="1:12" s="5" customFormat="1">
      <c r="A928" s="2"/>
      <c r="B928" s="2"/>
      <c r="C928" s="3"/>
      <c r="D928" s="3"/>
      <c r="E928" s="2"/>
      <c r="F928" s="4"/>
      <c r="G928" s="4"/>
      <c r="H928" s="2"/>
      <c r="I928" s="2"/>
      <c r="J928" s="2"/>
      <c r="K928" s="2"/>
      <c r="L928" s="2"/>
    </row>
    <row r="929" spans="1:12" s="5" customFormat="1">
      <c r="A929" s="2"/>
      <c r="B929" s="2"/>
      <c r="C929" s="3"/>
      <c r="D929" s="3"/>
      <c r="E929" s="2"/>
      <c r="F929" s="4"/>
      <c r="G929" s="4"/>
      <c r="H929" s="2"/>
      <c r="I929" s="2"/>
      <c r="J929" s="2"/>
      <c r="K929" s="2"/>
      <c r="L929" s="2"/>
    </row>
    <row r="930" spans="1:12" s="5" customFormat="1">
      <c r="A930" s="2"/>
      <c r="B930" s="2"/>
      <c r="C930" s="3"/>
      <c r="D930" s="3"/>
      <c r="E930" s="2"/>
      <c r="F930" s="4"/>
      <c r="G930" s="4"/>
      <c r="H930" s="2"/>
      <c r="I930" s="2"/>
      <c r="J930" s="2"/>
      <c r="K930" s="2"/>
      <c r="L930" s="2"/>
    </row>
    <row r="931" spans="1:12" s="5" customFormat="1">
      <c r="A931" s="2"/>
      <c r="B931" s="2"/>
      <c r="C931" s="3"/>
      <c r="D931" s="3"/>
      <c r="E931" s="2"/>
      <c r="F931" s="4"/>
      <c r="G931" s="4"/>
      <c r="H931" s="2"/>
      <c r="I931" s="2"/>
      <c r="J931" s="2"/>
      <c r="K931" s="2"/>
      <c r="L931" s="2"/>
    </row>
    <row r="932" spans="1:12" s="5" customFormat="1">
      <c r="A932" s="2"/>
      <c r="B932" s="2"/>
      <c r="C932" s="3"/>
      <c r="D932" s="3"/>
      <c r="E932" s="2"/>
      <c r="F932" s="4"/>
      <c r="G932" s="4"/>
      <c r="H932" s="2"/>
      <c r="I932" s="2"/>
      <c r="J932" s="2"/>
      <c r="K932" s="2"/>
      <c r="L932" s="2"/>
    </row>
    <row r="933" spans="1:12" s="5" customFormat="1">
      <c r="A933" s="2"/>
      <c r="B933" s="2"/>
      <c r="C933" s="3"/>
      <c r="D933" s="3"/>
      <c r="E933" s="2"/>
      <c r="F933" s="4"/>
      <c r="G933" s="4"/>
      <c r="H933" s="2"/>
      <c r="I933" s="2"/>
      <c r="J933" s="2"/>
      <c r="K933" s="2"/>
      <c r="L933" s="2"/>
    </row>
    <row r="934" spans="1:12" s="5" customFormat="1">
      <c r="A934" s="2"/>
      <c r="B934" s="2"/>
      <c r="C934" s="3"/>
      <c r="D934" s="3"/>
      <c r="E934" s="2"/>
      <c r="F934" s="4"/>
      <c r="G934" s="4"/>
      <c r="H934" s="2"/>
      <c r="I934" s="2"/>
      <c r="J934" s="2"/>
      <c r="K934" s="2"/>
      <c r="L934" s="2"/>
    </row>
    <row r="935" spans="1:12" s="5" customFormat="1">
      <c r="A935" s="2"/>
      <c r="B935" s="2"/>
      <c r="C935" s="3"/>
      <c r="D935" s="3"/>
      <c r="E935" s="2"/>
      <c r="F935" s="4"/>
      <c r="G935" s="4"/>
      <c r="H935" s="2"/>
      <c r="I935" s="2"/>
      <c r="J935" s="2"/>
      <c r="K935" s="2"/>
      <c r="L935" s="2"/>
    </row>
    <row r="936" spans="1:12" s="5" customFormat="1">
      <c r="A936" s="2"/>
      <c r="B936" s="2"/>
      <c r="C936" s="3"/>
      <c r="D936" s="3"/>
      <c r="E936" s="2"/>
      <c r="F936" s="4"/>
      <c r="G936" s="4"/>
      <c r="H936" s="2"/>
      <c r="I936" s="2"/>
      <c r="J936" s="2"/>
      <c r="K936" s="2"/>
      <c r="L936" s="2"/>
    </row>
    <row r="937" spans="1:12" s="5" customFormat="1">
      <c r="A937" s="2"/>
      <c r="B937" s="2"/>
      <c r="C937" s="3"/>
      <c r="D937" s="3"/>
      <c r="E937" s="2"/>
      <c r="F937" s="4"/>
      <c r="G937" s="4"/>
      <c r="H937" s="2"/>
      <c r="I937" s="2"/>
      <c r="J937" s="2"/>
      <c r="K937" s="2"/>
      <c r="L937" s="2"/>
    </row>
    <row r="938" spans="1:12" s="5" customFormat="1">
      <c r="A938" s="2"/>
      <c r="B938" s="2"/>
      <c r="C938" s="3"/>
      <c r="D938" s="3"/>
      <c r="E938" s="2"/>
      <c r="F938" s="4"/>
      <c r="G938" s="4"/>
      <c r="H938" s="2"/>
      <c r="I938" s="2"/>
      <c r="J938" s="2"/>
      <c r="K938" s="2"/>
      <c r="L938" s="2"/>
    </row>
    <row r="939" spans="1:12" s="5" customFormat="1">
      <c r="A939" s="2"/>
      <c r="B939" s="2"/>
      <c r="C939" s="3"/>
      <c r="D939" s="3"/>
      <c r="E939" s="2"/>
      <c r="F939" s="4"/>
      <c r="G939" s="4"/>
      <c r="H939" s="2"/>
      <c r="I939" s="2"/>
      <c r="J939" s="2"/>
      <c r="K939" s="2"/>
      <c r="L939" s="2"/>
    </row>
    <row r="940" spans="1:12" s="5" customFormat="1">
      <c r="A940" s="2"/>
      <c r="B940" s="2"/>
      <c r="C940" s="3"/>
      <c r="D940" s="3"/>
      <c r="E940" s="2"/>
      <c r="F940" s="4"/>
      <c r="G940" s="4"/>
      <c r="H940" s="2"/>
      <c r="I940" s="2"/>
      <c r="J940" s="2"/>
      <c r="K940" s="2"/>
      <c r="L940" s="2"/>
    </row>
    <row r="941" spans="1:12" s="5" customFormat="1">
      <c r="A941" s="2"/>
      <c r="B941" s="2"/>
      <c r="C941" s="3"/>
      <c r="D941" s="3"/>
      <c r="E941" s="2"/>
      <c r="F941" s="4"/>
      <c r="G941" s="4"/>
      <c r="H941" s="2"/>
      <c r="I941" s="2"/>
      <c r="J941" s="2"/>
      <c r="K941" s="2"/>
      <c r="L941" s="2"/>
    </row>
    <row r="942" spans="1:12" s="5" customFormat="1">
      <c r="A942" s="2"/>
      <c r="B942" s="2"/>
      <c r="C942" s="3"/>
      <c r="D942" s="3"/>
      <c r="E942" s="2"/>
      <c r="F942" s="4"/>
      <c r="G942" s="4"/>
      <c r="H942" s="2"/>
      <c r="I942" s="2"/>
      <c r="J942" s="2"/>
      <c r="K942" s="2"/>
      <c r="L942" s="2"/>
    </row>
    <row r="943" spans="1:12" s="5" customFormat="1">
      <c r="A943" s="2"/>
      <c r="B943" s="2"/>
      <c r="C943" s="3"/>
      <c r="D943" s="3"/>
      <c r="E943" s="2"/>
      <c r="F943" s="4"/>
      <c r="G943" s="4"/>
      <c r="H943" s="2"/>
      <c r="I943" s="2"/>
      <c r="J943" s="2"/>
      <c r="K943" s="2"/>
      <c r="L943" s="2"/>
    </row>
    <row r="944" spans="1:12" s="5" customFormat="1">
      <c r="A944" s="2"/>
      <c r="B944" s="2"/>
      <c r="C944" s="3"/>
      <c r="D944" s="3"/>
      <c r="E944" s="2"/>
      <c r="F944" s="4"/>
      <c r="G944" s="4"/>
      <c r="H944" s="2"/>
      <c r="I944" s="2"/>
      <c r="J944" s="2"/>
      <c r="K944" s="2"/>
      <c r="L944" s="2"/>
    </row>
    <row r="945" spans="1:12" s="5" customFormat="1">
      <c r="A945" s="2"/>
      <c r="B945" s="2"/>
      <c r="C945" s="3"/>
      <c r="D945" s="3"/>
      <c r="E945" s="2"/>
      <c r="F945" s="4"/>
      <c r="G945" s="4"/>
      <c r="H945" s="2"/>
      <c r="I945" s="2"/>
      <c r="J945" s="2"/>
      <c r="K945" s="2"/>
      <c r="L945" s="2"/>
    </row>
    <row r="946" spans="1:12" s="5" customFormat="1">
      <c r="A946" s="2"/>
      <c r="B946" s="2"/>
      <c r="C946" s="3"/>
      <c r="D946" s="3"/>
      <c r="E946" s="2"/>
      <c r="F946" s="4"/>
      <c r="G946" s="4"/>
      <c r="H946" s="2"/>
      <c r="I946" s="2"/>
      <c r="J946" s="2"/>
      <c r="K946" s="2"/>
      <c r="L946" s="2"/>
    </row>
    <row r="947" spans="1:12" s="5" customFormat="1">
      <c r="A947" s="2"/>
      <c r="B947" s="2"/>
      <c r="C947" s="3"/>
      <c r="D947" s="3"/>
      <c r="E947" s="2"/>
      <c r="F947" s="4"/>
      <c r="G947" s="4"/>
      <c r="H947" s="2"/>
      <c r="I947" s="2"/>
      <c r="J947" s="2"/>
      <c r="K947" s="2"/>
      <c r="L947" s="2"/>
    </row>
    <row r="948" spans="1:12" s="5" customFormat="1">
      <c r="A948" s="2"/>
      <c r="B948" s="2"/>
      <c r="C948" s="3"/>
      <c r="D948" s="3"/>
      <c r="E948" s="2"/>
      <c r="F948" s="4"/>
      <c r="G948" s="4"/>
      <c r="H948" s="2"/>
      <c r="I948" s="2"/>
      <c r="J948" s="2"/>
      <c r="K948" s="2"/>
      <c r="L948" s="2"/>
    </row>
    <row r="949" spans="1:12" s="5" customFormat="1">
      <c r="A949" s="2"/>
      <c r="B949" s="2"/>
      <c r="C949" s="3"/>
      <c r="D949" s="3"/>
      <c r="E949" s="2"/>
      <c r="F949" s="4"/>
      <c r="G949" s="4"/>
      <c r="H949" s="2"/>
      <c r="I949" s="2"/>
      <c r="J949" s="2"/>
      <c r="K949" s="2"/>
      <c r="L949" s="2"/>
    </row>
    <row r="950" spans="1:12" s="5" customFormat="1">
      <c r="A950" s="2"/>
      <c r="B950" s="2"/>
      <c r="C950" s="3"/>
      <c r="D950" s="3"/>
      <c r="E950" s="2"/>
      <c r="F950" s="4"/>
      <c r="G950" s="4"/>
      <c r="H950" s="2"/>
      <c r="I950" s="2"/>
      <c r="J950" s="2"/>
      <c r="K950" s="2"/>
      <c r="L950" s="2"/>
    </row>
    <row r="951" spans="1:12" s="5" customFormat="1">
      <c r="A951" s="2"/>
      <c r="B951" s="2"/>
      <c r="C951" s="3"/>
      <c r="D951" s="3"/>
      <c r="E951" s="2"/>
      <c r="F951" s="4"/>
      <c r="G951" s="4"/>
      <c r="H951" s="2"/>
      <c r="I951" s="2"/>
      <c r="J951" s="2"/>
      <c r="K951" s="2"/>
      <c r="L951" s="2"/>
    </row>
    <row r="952" spans="1:12" s="5" customFormat="1">
      <c r="A952" s="2"/>
      <c r="B952" s="2"/>
      <c r="C952" s="3"/>
      <c r="D952" s="3"/>
      <c r="E952" s="2"/>
      <c r="F952" s="4"/>
      <c r="G952" s="4"/>
      <c r="H952" s="2"/>
      <c r="I952" s="2"/>
      <c r="J952" s="2"/>
      <c r="K952" s="2"/>
      <c r="L952" s="2"/>
    </row>
    <row r="953" spans="1:12" s="5" customFormat="1">
      <c r="A953" s="2"/>
      <c r="B953" s="2"/>
      <c r="C953" s="3"/>
      <c r="D953" s="3"/>
      <c r="E953" s="2"/>
      <c r="F953" s="4"/>
      <c r="G953" s="4"/>
      <c r="H953" s="2"/>
      <c r="I953" s="2"/>
      <c r="J953" s="2"/>
      <c r="K953" s="2"/>
      <c r="L953" s="2"/>
    </row>
    <row r="954" spans="1:12" s="5" customFormat="1">
      <c r="A954" s="2"/>
      <c r="B954" s="2"/>
      <c r="C954" s="3"/>
      <c r="D954" s="3"/>
      <c r="E954" s="2"/>
      <c r="F954" s="4"/>
      <c r="G954" s="4"/>
      <c r="H954" s="2"/>
      <c r="I954" s="2"/>
      <c r="J954" s="2"/>
      <c r="K954" s="2"/>
      <c r="L954" s="2"/>
    </row>
    <row r="955" spans="1:12" s="5" customFormat="1">
      <c r="A955" s="2"/>
      <c r="B955" s="2"/>
      <c r="C955" s="3"/>
      <c r="D955" s="3"/>
      <c r="E955" s="2"/>
      <c r="F955" s="4"/>
      <c r="G955" s="4"/>
      <c r="H955" s="2"/>
      <c r="I955" s="2"/>
      <c r="J955" s="2"/>
      <c r="K955" s="2"/>
      <c r="L955" s="2"/>
    </row>
    <row r="956" spans="1:12" s="5" customFormat="1">
      <c r="A956" s="2"/>
      <c r="B956" s="2"/>
      <c r="C956" s="3"/>
      <c r="D956" s="3"/>
      <c r="E956" s="2"/>
      <c r="F956" s="4"/>
      <c r="G956" s="4"/>
      <c r="H956" s="2"/>
      <c r="I956" s="2"/>
      <c r="J956" s="2"/>
      <c r="K956" s="2"/>
      <c r="L956" s="2"/>
    </row>
    <row r="957" spans="1:12" s="5" customFormat="1">
      <c r="A957" s="2"/>
      <c r="B957" s="2"/>
      <c r="C957" s="3"/>
      <c r="D957" s="3"/>
      <c r="E957" s="2"/>
      <c r="F957" s="4"/>
      <c r="G957" s="4"/>
      <c r="H957" s="2"/>
      <c r="I957" s="2"/>
      <c r="J957" s="2"/>
      <c r="K957" s="2"/>
      <c r="L957" s="2"/>
    </row>
    <row r="958" spans="1:12" s="5" customFormat="1">
      <c r="A958" s="2"/>
      <c r="B958" s="2"/>
      <c r="C958" s="3"/>
      <c r="D958" s="3"/>
      <c r="E958" s="2"/>
      <c r="F958" s="4"/>
      <c r="G958" s="4"/>
      <c r="H958" s="2"/>
      <c r="I958" s="2"/>
      <c r="J958" s="2"/>
      <c r="K958" s="2"/>
      <c r="L958" s="2"/>
    </row>
    <row r="959" spans="1:12" s="5" customFormat="1">
      <c r="A959" s="2"/>
      <c r="B959" s="2"/>
      <c r="C959" s="3"/>
      <c r="D959" s="3"/>
      <c r="E959" s="2"/>
      <c r="F959" s="4"/>
      <c r="G959" s="4"/>
      <c r="H959" s="2"/>
      <c r="I959" s="2"/>
      <c r="J959" s="2"/>
      <c r="K959" s="2"/>
      <c r="L959" s="2"/>
    </row>
    <row r="960" spans="1:12" s="5" customFormat="1">
      <c r="A960" s="2"/>
      <c r="B960" s="2"/>
      <c r="C960" s="3"/>
      <c r="D960" s="3"/>
      <c r="E960" s="2"/>
      <c r="F960" s="4"/>
      <c r="G960" s="4"/>
      <c r="H960" s="2"/>
      <c r="I960" s="2"/>
      <c r="J960" s="2"/>
      <c r="K960" s="2"/>
      <c r="L960" s="2"/>
    </row>
  </sheetData>
  <mergeCells count="1496">
    <mergeCell ref="K166:K169"/>
    <mergeCell ref="I173:I175"/>
    <mergeCell ref="B162:B165"/>
    <mergeCell ref="B208:D210"/>
    <mergeCell ref="A8:A11"/>
    <mergeCell ref="B8:B11"/>
    <mergeCell ref="C8:G8"/>
    <mergeCell ref="C9:D9"/>
    <mergeCell ref="F10:F11"/>
    <mergeCell ref="G10:G11"/>
    <mergeCell ref="J10:J11"/>
    <mergeCell ref="A6:L6"/>
    <mergeCell ref="K10:L10"/>
    <mergeCell ref="A13:L13"/>
    <mergeCell ref="A14:L14"/>
    <mergeCell ref="L83:L85"/>
    <mergeCell ref="L86:L89"/>
    <mergeCell ref="K71:K73"/>
    <mergeCell ref="K86:K89"/>
    <mergeCell ref="L179:L181"/>
    <mergeCell ref="I114:I117"/>
    <mergeCell ref="L188:L190"/>
    <mergeCell ref="I191:I193"/>
    <mergeCell ref="K188:K190"/>
    <mergeCell ref="L143:L146"/>
    <mergeCell ref="H155:H157"/>
    <mergeCell ref="K173:K175"/>
    <mergeCell ref="K182:K184"/>
    <mergeCell ref="J152:J154"/>
    <mergeCell ref="L200:L203"/>
    <mergeCell ref="L170:L172"/>
    <mergeCell ref="D170:D172"/>
    <mergeCell ref="K185:K187"/>
    <mergeCell ref="L185:L187"/>
    <mergeCell ref="J226:J228"/>
    <mergeCell ref="K170:K172"/>
    <mergeCell ref="K200:K203"/>
    <mergeCell ref="J319:J321"/>
    <mergeCell ref="K258:K260"/>
    <mergeCell ref="K261:K262"/>
    <mergeCell ref="L194:L196"/>
    <mergeCell ref="J194:J196"/>
    <mergeCell ref="J191:J193"/>
    <mergeCell ref="J179:J181"/>
    <mergeCell ref="L293:L295"/>
    <mergeCell ref="L278:L280"/>
    <mergeCell ref="K314:K316"/>
    <mergeCell ref="L264:L266"/>
    <mergeCell ref="K278:K280"/>
    <mergeCell ref="L270:L272"/>
    <mergeCell ref="L220:L222"/>
    <mergeCell ref="L226:L228"/>
    <mergeCell ref="K220:K222"/>
    <mergeCell ref="J211:J213"/>
    <mergeCell ref="L211:L213"/>
    <mergeCell ref="L214:L216"/>
    <mergeCell ref="J217:J219"/>
    <mergeCell ref="L261:L262"/>
    <mergeCell ref="K179:K181"/>
    <mergeCell ref="L314:L316"/>
    <mergeCell ref="L311:L313"/>
    <mergeCell ref="K311:K313"/>
    <mergeCell ref="J314:J316"/>
    <mergeCell ref="L255:L257"/>
    <mergeCell ref="K376:K378"/>
    <mergeCell ref="K296:K298"/>
    <mergeCell ref="H220:H222"/>
    <mergeCell ref="K379:K381"/>
    <mergeCell ref="L284:L286"/>
    <mergeCell ref="L400:L402"/>
    <mergeCell ref="L299:L301"/>
    <mergeCell ref="K358:K360"/>
    <mergeCell ref="L358:L360"/>
    <mergeCell ref="L308:L310"/>
    <mergeCell ref="L287:L289"/>
    <mergeCell ref="K319:K321"/>
    <mergeCell ref="L346:L348"/>
    <mergeCell ref="K322:K324"/>
    <mergeCell ref="L290:L292"/>
    <mergeCell ref="L370:L372"/>
    <mergeCell ref="L393:L396"/>
    <mergeCell ref="K305:K307"/>
    <mergeCell ref="K367:K369"/>
    <mergeCell ref="L367:L369"/>
    <mergeCell ref="L340:L342"/>
    <mergeCell ref="L361:L363"/>
    <mergeCell ref="L389:L392"/>
    <mergeCell ref="K346:K348"/>
    <mergeCell ref="K343:K345"/>
    <mergeCell ref="K340:K342"/>
    <mergeCell ref="L343:L345"/>
    <mergeCell ref="K349:K354"/>
    <mergeCell ref="L349:L354"/>
    <mergeCell ref="K393:K396"/>
    <mergeCell ref="L235:L237"/>
    <mergeCell ref="K232:K234"/>
    <mergeCell ref="K493:K495"/>
    <mergeCell ref="K496:K498"/>
    <mergeCell ref="K483:K486"/>
    <mergeCell ref="K479:K482"/>
    <mergeCell ref="K455:K457"/>
    <mergeCell ref="L415:L417"/>
    <mergeCell ref="L437:L439"/>
    <mergeCell ref="L479:L482"/>
    <mergeCell ref="L464:L466"/>
    <mergeCell ref="L418:L420"/>
    <mergeCell ref="L471:L474"/>
    <mergeCell ref="L424:L426"/>
    <mergeCell ref="L493:L495"/>
    <mergeCell ref="L430:L432"/>
    <mergeCell ref="L449:L451"/>
    <mergeCell ref="L467:L470"/>
    <mergeCell ref="K418:K420"/>
    <mergeCell ref="K415:K417"/>
    <mergeCell ref="K490:K492"/>
    <mergeCell ref="L490:L492"/>
    <mergeCell ref="K461:K463"/>
    <mergeCell ref="K475:K478"/>
    <mergeCell ref="L475:L478"/>
    <mergeCell ref="K458:K460"/>
    <mergeCell ref="L461:L463"/>
    <mergeCell ref="L446:L448"/>
    <mergeCell ref="K337:K339"/>
    <mergeCell ref="K208:K210"/>
    <mergeCell ref="J208:J210"/>
    <mergeCell ref="J247:J249"/>
    <mergeCell ref="K247:K249"/>
    <mergeCell ref="J287:J289"/>
    <mergeCell ref="K290:K292"/>
    <mergeCell ref="J293:J295"/>
    <mergeCell ref="K334:K336"/>
    <mergeCell ref="J311:J313"/>
    <mergeCell ref="K211:K213"/>
    <mergeCell ref="K214:K216"/>
    <mergeCell ref="J305:J307"/>
    <mergeCell ref="J299:J301"/>
    <mergeCell ref="K273:K275"/>
    <mergeCell ref="L325:L333"/>
    <mergeCell ref="K325:K333"/>
    <mergeCell ref="L337:L339"/>
    <mergeCell ref="J214:J216"/>
    <mergeCell ref="K238:K240"/>
    <mergeCell ref="J229:J231"/>
    <mergeCell ref="J220:J222"/>
    <mergeCell ref="J284:J286"/>
    <mergeCell ref="J296:J298"/>
    <mergeCell ref="J337:J339"/>
    <mergeCell ref="L334:L336"/>
    <mergeCell ref="L267:L269"/>
    <mergeCell ref="J255:J257"/>
    <mergeCell ref="L241:L243"/>
    <mergeCell ref="L247:L249"/>
    <mergeCell ref="L244:L246"/>
    <mergeCell ref="K244:K246"/>
    <mergeCell ref="I185:I187"/>
    <mergeCell ref="H176:H178"/>
    <mergeCell ref="B170:B172"/>
    <mergeCell ref="D176:D178"/>
    <mergeCell ref="J197:J199"/>
    <mergeCell ref="J139:J140"/>
    <mergeCell ref="I139:I140"/>
    <mergeCell ref="A182:A184"/>
    <mergeCell ref="A155:A157"/>
    <mergeCell ref="I200:I203"/>
    <mergeCell ref="B211:B213"/>
    <mergeCell ref="H200:H203"/>
    <mergeCell ref="C211:C213"/>
    <mergeCell ref="A211:A213"/>
    <mergeCell ref="B185:B187"/>
    <mergeCell ref="C182:C184"/>
    <mergeCell ref="D182:D184"/>
    <mergeCell ref="A147:L147"/>
    <mergeCell ref="A148:L148"/>
    <mergeCell ref="B149:D151"/>
    <mergeCell ref="K197:K199"/>
    <mergeCell ref="B194:B196"/>
    <mergeCell ref="A197:A199"/>
    <mergeCell ref="K152:K154"/>
    <mergeCell ref="K155:K157"/>
    <mergeCell ref="C185:C187"/>
    <mergeCell ref="L173:L175"/>
    <mergeCell ref="A185:A187"/>
    <mergeCell ref="J188:J190"/>
    <mergeCell ref="L166:L169"/>
    <mergeCell ref="H208:H210"/>
    <mergeCell ref="H211:H213"/>
    <mergeCell ref="B158:D161"/>
    <mergeCell ref="B173:D175"/>
    <mergeCell ref="B188:D190"/>
    <mergeCell ref="J143:J146"/>
    <mergeCell ref="K143:K146"/>
    <mergeCell ref="K141:K142"/>
    <mergeCell ref="L131:L134"/>
    <mergeCell ref="L141:L142"/>
    <mergeCell ref="A162:A165"/>
    <mergeCell ref="A166:A169"/>
    <mergeCell ref="K158:K161"/>
    <mergeCell ref="H143:H146"/>
    <mergeCell ref="D143:D146"/>
    <mergeCell ref="L176:L178"/>
    <mergeCell ref="J114:J117"/>
    <mergeCell ref="K135:K138"/>
    <mergeCell ref="K131:K134"/>
    <mergeCell ref="L125:L130"/>
    <mergeCell ref="L118:L121"/>
    <mergeCell ref="H118:H121"/>
    <mergeCell ref="I118:I121"/>
    <mergeCell ref="A135:A138"/>
    <mergeCell ref="H152:H154"/>
    <mergeCell ref="I170:I172"/>
    <mergeCell ref="I176:I178"/>
    <mergeCell ref="H170:H172"/>
    <mergeCell ref="I135:I138"/>
    <mergeCell ref="B139:B142"/>
    <mergeCell ref="J141:J142"/>
    <mergeCell ref="C162:C165"/>
    <mergeCell ref="J173:J175"/>
    <mergeCell ref="A173:A175"/>
    <mergeCell ref="A179:A181"/>
    <mergeCell ref="A194:A196"/>
    <mergeCell ref="B197:B199"/>
    <mergeCell ref="I166:I169"/>
    <mergeCell ref="J155:J157"/>
    <mergeCell ref="D135:D138"/>
    <mergeCell ref="B122:B124"/>
    <mergeCell ref="J25:J30"/>
    <mergeCell ref="J125:J130"/>
    <mergeCell ref="C122:C124"/>
    <mergeCell ref="B125:B127"/>
    <mergeCell ref="H135:H138"/>
    <mergeCell ref="B135:B138"/>
    <mergeCell ref="L102:L107"/>
    <mergeCell ref="I143:I146"/>
    <mergeCell ref="J110:J113"/>
    <mergeCell ref="H149:H151"/>
    <mergeCell ref="B176:B178"/>
    <mergeCell ref="H94:H97"/>
    <mergeCell ref="B94:B96"/>
    <mergeCell ref="D98:D101"/>
    <mergeCell ref="C90:C92"/>
    <mergeCell ref="D90:D92"/>
    <mergeCell ref="J71:J73"/>
    <mergeCell ref="H46:H67"/>
    <mergeCell ref="I46:I67"/>
    <mergeCell ref="D118:D121"/>
    <mergeCell ref="B114:B117"/>
    <mergeCell ref="C94:C96"/>
    <mergeCell ref="D179:D181"/>
    <mergeCell ref="K125:K130"/>
    <mergeCell ref="J131:J134"/>
    <mergeCell ref="K90:K93"/>
    <mergeCell ref="L90:L93"/>
    <mergeCell ref="J74:J76"/>
    <mergeCell ref="K46:K67"/>
    <mergeCell ref="J83:J85"/>
    <mergeCell ref="H68:H70"/>
    <mergeCell ref="H71:H73"/>
    <mergeCell ref="I71:I73"/>
    <mergeCell ref="H166:H169"/>
    <mergeCell ref="J166:J169"/>
    <mergeCell ref="D162:D165"/>
    <mergeCell ref="I162:I165"/>
    <mergeCell ref="D94:D96"/>
    <mergeCell ref="L98:L101"/>
    <mergeCell ref="I152:I154"/>
    <mergeCell ref="H141:H142"/>
    <mergeCell ref="J94:J97"/>
    <mergeCell ref="L135:L138"/>
    <mergeCell ref="K118:K121"/>
    <mergeCell ref="L139:L140"/>
    <mergeCell ref="L114:L117"/>
    <mergeCell ref="D77:D79"/>
    <mergeCell ref="I141:I142"/>
    <mergeCell ref="J122:J124"/>
    <mergeCell ref="D122:D124"/>
    <mergeCell ref="I125:I130"/>
    <mergeCell ref="J90:J93"/>
    <mergeCell ref="H98:H101"/>
    <mergeCell ref="H90:H93"/>
    <mergeCell ref="J86:J89"/>
    <mergeCell ref="K149:K151"/>
    <mergeCell ref="L149:L151"/>
    <mergeCell ref="A143:B146"/>
    <mergeCell ref="L152:L154"/>
    <mergeCell ref="L80:L82"/>
    <mergeCell ref="I83:I85"/>
    <mergeCell ref="D71:D73"/>
    <mergeCell ref="D74:D76"/>
    <mergeCell ref="K74:K76"/>
    <mergeCell ref="K114:K117"/>
    <mergeCell ref="K110:K113"/>
    <mergeCell ref="K139:K140"/>
    <mergeCell ref="J149:J151"/>
    <mergeCell ref="A80:A82"/>
    <mergeCell ref="H158:H161"/>
    <mergeCell ref="C143:C146"/>
    <mergeCell ref="D125:D127"/>
    <mergeCell ref="I158:I161"/>
    <mergeCell ref="J158:J161"/>
    <mergeCell ref="H139:H140"/>
    <mergeCell ref="B128:B130"/>
    <mergeCell ref="H110:H113"/>
    <mergeCell ref="K122:K124"/>
    <mergeCell ref="L77:L79"/>
    <mergeCell ref="K102:K107"/>
    <mergeCell ref="J102:J107"/>
    <mergeCell ref="H114:H117"/>
    <mergeCell ref="L110:L113"/>
    <mergeCell ref="L122:L124"/>
    <mergeCell ref="C135:C138"/>
    <mergeCell ref="C77:C79"/>
    <mergeCell ref="I98:I101"/>
    <mergeCell ref="A152:A154"/>
    <mergeCell ref="B155:B157"/>
    <mergeCell ref="A1:L1"/>
    <mergeCell ref="A2:L2"/>
    <mergeCell ref="A3:L3"/>
    <mergeCell ref="H8:L8"/>
    <mergeCell ref="J9:L9"/>
    <mergeCell ref="H83:H85"/>
    <mergeCell ref="A4:L4"/>
    <mergeCell ref="C176:C178"/>
    <mergeCell ref="B179:B181"/>
    <mergeCell ref="D155:D157"/>
    <mergeCell ref="D139:D142"/>
    <mergeCell ref="A149:A151"/>
    <mergeCell ref="B166:B169"/>
    <mergeCell ref="C166:C169"/>
    <mergeCell ref="A170:A172"/>
    <mergeCell ref="D166:D169"/>
    <mergeCell ref="C170:C172"/>
    <mergeCell ref="D10:D11"/>
    <mergeCell ref="H9:H11"/>
    <mergeCell ref="C179:C181"/>
    <mergeCell ref="A176:A178"/>
    <mergeCell ref="I9:I11"/>
    <mergeCell ref="B77:B79"/>
    <mergeCell ref="A64:A67"/>
    <mergeCell ref="E9:E11"/>
    <mergeCell ref="F9:G9"/>
    <mergeCell ref="J77:J79"/>
    <mergeCell ref="K77:K79"/>
    <mergeCell ref="H25:H30"/>
    <mergeCell ref="H74:H82"/>
    <mergeCell ref="I74:I82"/>
    <mergeCell ref="A7:L7"/>
    <mergeCell ref="C10:C11"/>
    <mergeCell ref="B182:B184"/>
    <mergeCell ref="I149:I151"/>
    <mergeCell ref="H31:H33"/>
    <mergeCell ref="I31:I33"/>
    <mergeCell ref="J31:J33"/>
    <mergeCell ref="H34:H39"/>
    <mergeCell ref="I34:I39"/>
    <mergeCell ref="L31:L33"/>
    <mergeCell ref="H182:H184"/>
    <mergeCell ref="A77:A79"/>
    <mergeCell ref="A58:A63"/>
    <mergeCell ref="C71:C73"/>
    <mergeCell ref="C74:C76"/>
    <mergeCell ref="A71:A73"/>
    <mergeCell ref="B74:B76"/>
    <mergeCell ref="B71:B73"/>
    <mergeCell ref="A74:A76"/>
    <mergeCell ref="A52:A57"/>
    <mergeCell ref="A46:A51"/>
    <mergeCell ref="I68:I70"/>
    <mergeCell ref="D19:D21"/>
    <mergeCell ref="C25:C27"/>
    <mergeCell ref="K25:K30"/>
    <mergeCell ref="K80:K82"/>
    <mergeCell ref="L68:L70"/>
    <mergeCell ref="J80:J82"/>
    <mergeCell ref="J68:J70"/>
    <mergeCell ref="B52:B54"/>
    <mergeCell ref="H86:H89"/>
    <mergeCell ref="B64:B66"/>
    <mergeCell ref="D152:D154"/>
    <mergeCell ref="H162:H165"/>
    <mergeCell ref="C128:C130"/>
    <mergeCell ref="A125:A127"/>
    <mergeCell ref="A128:A130"/>
    <mergeCell ref="A139:A142"/>
    <mergeCell ref="A110:A113"/>
    <mergeCell ref="I86:I89"/>
    <mergeCell ref="A90:A93"/>
    <mergeCell ref="A98:A101"/>
    <mergeCell ref="A118:A121"/>
    <mergeCell ref="A114:A117"/>
    <mergeCell ref="A109:L109"/>
    <mergeCell ref="B110:D113"/>
    <mergeCell ref="B131:D134"/>
    <mergeCell ref="J135:J138"/>
    <mergeCell ref="I131:I134"/>
    <mergeCell ref="D114:D117"/>
    <mergeCell ref="H131:H134"/>
    <mergeCell ref="H122:H124"/>
    <mergeCell ref="I122:I124"/>
    <mergeCell ref="C125:C127"/>
    <mergeCell ref="K98:K101"/>
    <mergeCell ref="A102:B104"/>
    <mergeCell ref="B98:B100"/>
    <mergeCell ref="D86:D89"/>
    <mergeCell ref="A158:A161"/>
    <mergeCell ref="D128:D130"/>
    <mergeCell ref="I110:I113"/>
    <mergeCell ref="C155:C157"/>
    <mergeCell ref="B90:B92"/>
    <mergeCell ref="I94:I97"/>
    <mergeCell ref="H102:H107"/>
    <mergeCell ref="C98:C101"/>
    <mergeCell ref="A86:A89"/>
    <mergeCell ref="C102:C104"/>
    <mergeCell ref="C114:C117"/>
    <mergeCell ref="J118:J121"/>
    <mergeCell ref="A131:A134"/>
    <mergeCell ref="B118:B121"/>
    <mergeCell ref="D102:D104"/>
    <mergeCell ref="I102:I107"/>
    <mergeCell ref="K94:K97"/>
    <mergeCell ref="J98:J101"/>
    <mergeCell ref="A94:A97"/>
    <mergeCell ref="A16:A18"/>
    <mergeCell ref="H19:H24"/>
    <mergeCell ref="I19:I24"/>
    <mergeCell ref="J19:J24"/>
    <mergeCell ref="B19:B21"/>
    <mergeCell ref="H16:H18"/>
    <mergeCell ref="J16:J18"/>
    <mergeCell ref="K16:K18"/>
    <mergeCell ref="A108:L108"/>
    <mergeCell ref="H125:H130"/>
    <mergeCell ref="A68:A70"/>
    <mergeCell ref="B68:D70"/>
    <mergeCell ref="B83:D85"/>
    <mergeCell ref="K68:K70"/>
    <mergeCell ref="K83:K85"/>
    <mergeCell ref="L74:L76"/>
    <mergeCell ref="L71:L73"/>
    <mergeCell ref="L16:L18"/>
    <mergeCell ref="A19:A24"/>
    <mergeCell ref="K19:K24"/>
    <mergeCell ref="L19:L24"/>
    <mergeCell ref="I16:I18"/>
    <mergeCell ref="C58:C60"/>
    <mergeCell ref="D58:D60"/>
    <mergeCell ref="C64:C66"/>
    <mergeCell ref="D64:D66"/>
    <mergeCell ref="L40:L45"/>
    <mergeCell ref="K31:K33"/>
    <mergeCell ref="I25:I30"/>
    <mergeCell ref="D25:D27"/>
    <mergeCell ref="B34:B36"/>
    <mergeCell ref="K40:K45"/>
    <mergeCell ref="A31:A33"/>
    <mergeCell ref="I40:I45"/>
    <mergeCell ref="H40:H45"/>
    <mergeCell ref="L46:L67"/>
    <mergeCell ref="J46:J67"/>
    <mergeCell ref="A15:L15"/>
    <mergeCell ref="B16:D18"/>
    <mergeCell ref="C19:C21"/>
    <mergeCell ref="L94:L97"/>
    <mergeCell ref="I90:I93"/>
    <mergeCell ref="B58:B60"/>
    <mergeCell ref="L25:L30"/>
    <mergeCell ref="A25:A30"/>
    <mergeCell ref="B25:B27"/>
    <mergeCell ref="J34:J39"/>
    <mergeCell ref="B40:B42"/>
    <mergeCell ref="A34:A39"/>
    <mergeCell ref="B46:B48"/>
    <mergeCell ref="A40:A45"/>
    <mergeCell ref="J40:J45"/>
    <mergeCell ref="K34:K39"/>
    <mergeCell ref="L34:L39"/>
    <mergeCell ref="A83:A85"/>
    <mergeCell ref="B80:B82"/>
    <mergeCell ref="C80:C82"/>
    <mergeCell ref="D80:D82"/>
    <mergeCell ref="C34:C36"/>
    <mergeCell ref="D34:D36"/>
    <mergeCell ref="B31:D33"/>
    <mergeCell ref="C40:C42"/>
    <mergeCell ref="D40:D42"/>
    <mergeCell ref="C46:C48"/>
    <mergeCell ref="D46:D48"/>
    <mergeCell ref="C52:C54"/>
    <mergeCell ref="D52:D54"/>
    <mergeCell ref="B86:B88"/>
    <mergeCell ref="C86:C89"/>
    <mergeCell ref="L158:L161"/>
    <mergeCell ref="I179:I181"/>
    <mergeCell ref="K191:K193"/>
    <mergeCell ref="K176:K178"/>
    <mergeCell ref="J176:J178"/>
    <mergeCell ref="J162:J165"/>
    <mergeCell ref="J170:J172"/>
    <mergeCell ref="I188:I190"/>
    <mergeCell ref="K194:K196"/>
    <mergeCell ref="L197:L199"/>
    <mergeCell ref="H194:H196"/>
    <mergeCell ref="I217:I219"/>
    <mergeCell ref="H214:H216"/>
    <mergeCell ref="K162:K165"/>
    <mergeCell ref="L182:L184"/>
    <mergeCell ref="J182:J184"/>
    <mergeCell ref="L208:L210"/>
    <mergeCell ref="I208:I210"/>
    <mergeCell ref="I197:I199"/>
    <mergeCell ref="I194:I196"/>
    <mergeCell ref="L217:L219"/>
    <mergeCell ref="I214:I216"/>
    <mergeCell ref="I211:I213"/>
    <mergeCell ref="H173:H175"/>
    <mergeCell ref="H179:H181"/>
    <mergeCell ref="H191:H193"/>
    <mergeCell ref="I182:I184"/>
    <mergeCell ref="H188:H190"/>
    <mergeCell ref="L191:L193"/>
    <mergeCell ref="J185:J187"/>
    <mergeCell ref="L162:L165"/>
    <mergeCell ref="H197:H199"/>
    <mergeCell ref="A122:A124"/>
    <mergeCell ref="D197:D199"/>
    <mergeCell ref="C118:C121"/>
    <mergeCell ref="B214:B216"/>
    <mergeCell ref="D308:D310"/>
    <mergeCell ref="D238:D240"/>
    <mergeCell ref="H255:H257"/>
    <mergeCell ref="H267:H269"/>
    <mergeCell ref="J278:J280"/>
    <mergeCell ref="K281:K283"/>
    <mergeCell ref="J244:J246"/>
    <mergeCell ref="I247:I249"/>
    <mergeCell ref="I270:I272"/>
    <mergeCell ref="J273:J275"/>
    <mergeCell ref="K255:K257"/>
    <mergeCell ref="I250:I252"/>
    <mergeCell ref="I226:I228"/>
    <mergeCell ref="H226:H228"/>
    <mergeCell ref="K235:K237"/>
    <mergeCell ref="I278:I280"/>
    <mergeCell ref="I258:I260"/>
    <mergeCell ref="I267:I269"/>
    <mergeCell ref="H264:H266"/>
    <mergeCell ref="D267:D269"/>
    <mergeCell ref="D247:D249"/>
    <mergeCell ref="I284:I286"/>
    <mergeCell ref="I287:I289"/>
    <mergeCell ref="I293:I295"/>
    <mergeCell ref="I155:I157"/>
    <mergeCell ref="C139:C142"/>
    <mergeCell ref="B152:B154"/>
    <mergeCell ref="C152:C154"/>
    <mergeCell ref="C311:C313"/>
    <mergeCell ref="C305:C307"/>
    <mergeCell ref="D290:D292"/>
    <mergeCell ref="C284:C286"/>
    <mergeCell ref="D305:D307"/>
    <mergeCell ref="A281:A283"/>
    <mergeCell ref="A267:A269"/>
    <mergeCell ref="B281:B283"/>
    <mergeCell ref="D296:D298"/>
    <mergeCell ref="A264:A266"/>
    <mergeCell ref="B267:B269"/>
    <mergeCell ref="C247:C249"/>
    <mergeCell ref="D258:D260"/>
    <mergeCell ref="B293:B295"/>
    <mergeCell ref="B290:B292"/>
    <mergeCell ref="C299:C301"/>
    <mergeCell ref="C258:C260"/>
    <mergeCell ref="A261:A263"/>
    <mergeCell ref="A258:A260"/>
    <mergeCell ref="C267:C269"/>
    <mergeCell ref="D264:D266"/>
    <mergeCell ref="C290:C292"/>
    <mergeCell ref="B258:B260"/>
    <mergeCell ref="C281:C283"/>
    <mergeCell ref="B296:B298"/>
    <mergeCell ref="C261:C263"/>
    <mergeCell ref="C296:C298"/>
    <mergeCell ref="A247:A249"/>
    <mergeCell ref="B247:B249"/>
    <mergeCell ref="B287:B289"/>
    <mergeCell ref="D287:D289"/>
    <mergeCell ref="A284:A286"/>
    <mergeCell ref="D299:D301"/>
    <mergeCell ref="H296:H298"/>
    <mergeCell ref="I290:I292"/>
    <mergeCell ref="D244:D246"/>
    <mergeCell ref="H244:H246"/>
    <mergeCell ref="H247:H249"/>
    <mergeCell ref="J264:J266"/>
    <mergeCell ref="K270:K272"/>
    <mergeCell ref="J281:J283"/>
    <mergeCell ref="K299:K301"/>
    <mergeCell ref="K287:K289"/>
    <mergeCell ref="B191:B193"/>
    <mergeCell ref="B223:B225"/>
    <mergeCell ref="C264:C266"/>
    <mergeCell ref="D191:D193"/>
    <mergeCell ref="B264:B266"/>
    <mergeCell ref="B261:B263"/>
    <mergeCell ref="C270:C272"/>
    <mergeCell ref="C194:C196"/>
    <mergeCell ref="D293:D295"/>
    <mergeCell ref="J258:J260"/>
    <mergeCell ref="K264:K266"/>
    <mergeCell ref="B284:B286"/>
    <mergeCell ref="I244:I246"/>
    <mergeCell ref="I296:I298"/>
    <mergeCell ref="I281:I283"/>
    <mergeCell ref="I264:I266"/>
    <mergeCell ref="K223:K225"/>
    <mergeCell ref="K217:K219"/>
    <mergeCell ref="K284:K286"/>
    <mergeCell ref="J200:J203"/>
    <mergeCell ref="K267:K269"/>
    <mergeCell ref="A255:A257"/>
    <mergeCell ref="B270:B272"/>
    <mergeCell ref="A278:A280"/>
    <mergeCell ref="B244:B246"/>
    <mergeCell ref="D261:D263"/>
    <mergeCell ref="A223:A225"/>
    <mergeCell ref="C223:C225"/>
    <mergeCell ref="A232:A234"/>
    <mergeCell ref="A214:A216"/>
    <mergeCell ref="B220:B222"/>
    <mergeCell ref="A270:A272"/>
    <mergeCell ref="D250:D252"/>
    <mergeCell ref="C250:C252"/>
    <mergeCell ref="B238:B240"/>
    <mergeCell ref="C197:C199"/>
    <mergeCell ref="A200:B203"/>
    <mergeCell ref="C200:C203"/>
    <mergeCell ref="C220:C222"/>
    <mergeCell ref="D214:D216"/>
    <mergeCell ref="D217:D219"/>
    <mergeCell ref="D229:D231"/>
    <mergeCell ref="D232:D234"/>
    <mergeCell ref="C229:C231"/>
    <mergeCell ref="A226:A228"/>
    <mergeCell ref="A250:B252"/>
    <mergeCell ref="D200:D203"/>
    <mergeCell ref="A229:A231"/>
    <mergeCell ref="C226:C228"/>
    <mergeCell ref="A241:A243"/>
    <mergeCell ref="A235:A237"/>
    <mergeCell ref="D223:D225"/>
    <mergeCell ref="A220:A222"/>
    <mergeCell ref="B334:B336"/>
    <mergeCell ref="B322:B324"/>
    <mergeCell ref="A328:A330"/>
    <mergeCell ref="B328:B330"/>
    <mergeCell ref="B361:B363"/>
    <mergeCell ref="B373:B375"/>
    <mergeCell ref="D331:D333"/>
    <mergeCell ref="C331:C333"/>
    <mergeCell ref="B331:B333"/>
    <mergeCell ref="D343:D345"/>
    <mergeCell ref="A331:A333"/>
    <mergeCell ref="C355:C357"/>
    <mergeCell ref="D325:D327"/>
    <mergeCell ref="D322:D324"/>
    <mergeCell ref="B340:B342"/>
    <mergeCell ref="A325:A327"/>
    <mergeCell ref="C334:C336"/>
    <mergeCell ref="C325:C327"/>
    <mergeCell ref="A334:A336"/>
    <mergeCell ref="C328:C330"/>
    <mergeCell ref="D328:D330"/>
    <mergeCell ref="D340:D342"/>
    <mergeCell ref="D334:D336"/>
    <mergeCell ref="B325:B327"/>
    <mergeCell ref="A337:A339"/>
    <mergeCell ref="C340:C342"/>
    <mergeCell ref="D349:D351"/>
    <mergeCell ref="A340:A342"/>
    <mergeCell ref="B343:B345"/>
    <mergeCell ref="D352:D354"/>
    <mergeCell ref="A322:A324"/>
    <mergeCell ref="D479:D482"/>
    <mergeCell ref="D515:D518"/>
    <mergeCell ref="A403:A405"/>
    <mergeCell ref="D403:D405"/>
    <mergeCell ref="A409:A411"/>
    <mergeCell ref="A415:A417"/>
    <mergeCell ref="H393:H396"/>
    <mergeCell ref="B393:B396"/>
    <mergeCell ref="A352:A354"/>
    <mergeCell ref="A389:A392"/>
    <mergeCell ref="C379:C381"/>
    <mergeCell ref="C364:C366"/>
    <mergeCell ref="C346:C348"/>
    <mergeCell ref="A393:A396"/>
    <mergeCell ref="H389:H392"/>
    <mergeCell ref="B367:B369"/>
    <mergeCell ref="D379:D381"/>
    <mergeCell ref="H370:H372"/>
    <mergeCell ref="H349:H354"/>
    <mergeCell ref="H382:H384"/>
    <mergeCell ref="H355:H357"/>
    <mergeCell ref="H379:H381"/>
    <mergeCell ref="B397:B399"/>
    <mergeCell ref="B346:B348"/>
    <mergeCell ref="A376:A378"/>
    <mergeCell ref="C358:C360"/>
    <mergeCell ref="C393:C396"/>
    <mergeCell ref="B379:B381"/>
    <mergeCell ref="D382:D384"/>
    <mergeCell ref="D346:D348"/>
    <mergeCell ref="A370:A372"/>
    <mergeCell ref="C373:C375"/>
    <mergeCell ref="B584:B587"/>
    <mergeCell ref="C592:C595"/>
    <mergeCell ref="C596:C599"/>
    <mergeCell ref="C584:C587"/>
    <mergeCell ref="D596:D599"/>
    <mergeCell ref="C588:C591"/>
    <mergeCell ref="H596:H599"/>
    <mergeCell ref="B567:B569"/>
    <mergeCell ref="J567:J569"/>
    <mergeCell ref="A564:A566"/>
    <mergeCell ref="C564:C566"/>
    <mergeCell ref="C567:C569"/>
    <mergeCell ref="H567:H569"/>
    <mergeCell ref="C580:C583"/>
    <mergeCell ref="A580:A583"/>
    <mergeCell ref="H580:H583"/>
    <mergeCell ref="J576:J579"/>
    <mergeCell ref="A567:A569"/>
    <mergeCell ref="I567:I569"/>
    <mergeCell ref="D567:D569"/>
    <mergeCell ref="B576:D579"/>
    <mergeCell ref="L549:L551"/>
    <mergeCell ref="L558:L560"/>
    <mergeCell ref="L511:L514"/>
    <mergeCell ref="H576:H579"/>
    <mergeCell ref="I588:I591"/>
    <mergeCell ref="J588:J591"/>
    <mergeCell ref="D552:D554"/>
    <mergeCell ref="L552:L554"/>
    <mergeCell ref="H552:H554"/>
    <mergeCell ref="J555:J557"/>
    <mergeCell ref="D564:D566"/>
    <mergeCell ref="D588:D591"/>
    <mergeCell ref="D592:D595"/>
    <mergeCell ref="H555:H557"/>
    <mergeCell ref="H549:H551"/>
    <mergeCell ref="I543:I545"/>
    <mergeCell ref="D584:D587"/>
    <mergeCell ref="H515:H518"/>
    <mergeCell ref="K555:K557"/>
    <mergeCell ref="K561:K563"/>
    <mergeCell ref="I546:I548"/>
    <mergeCell ref="H539:H542"/>
    <mergeCell ref="I536:I538"/>
    <mergeCell ref="K539:K542"/>
    <mergeCell ref="D580:D583"/>
    <mergeCell ref="L533:L535"/>
    <mergeCell ref="J561:J563"/>
    <mergeCell ref="D543:D545"/>
    <mergeCell ref="J546:J548"/>
    <mergeCell ref="D546:D548"/>
    <mergeCell ref="J558:J560"/>
    <mergeCell ref="J570:J573"/>
    <mergeCell ref="K564:K566"/>
    <mergeCell ref="K600:K603"/>
    <mergeCell ref="L580:L583"/>
    <mergeCell ref="I576:I579"/>
    <mergeCell ref="I608:I611"/>
    <mergeCell ref="J608:J611"/>
    <mergeCell ref="L576:L579"/>
    <mergeCell ref="K570:K573"/>
    <mergeCell ref="K576:K579"/>
    <mergeCell ref="H604:H607"/>
    <mergeCell ref="J584:J587"/>
    <mergeCell ref="J612:J615"/>
    <mergeCell ref="I580:I583"/>
    <mergeCell ref="I570:I573"/>
    <mergeCell ref="H592:H595"/>
    <mergeCell ref="J580:J583"/>
    <mergeCell ref="H588:H591"/>
    <mergeCell ref="H612:H615"/>
    <mergeCell ref="J564:J566"/>
    <mergeCell ref="H564:H566"/>
    <mergeCell ref="L570:L573"/>
    <mergeCell ref="L584:L587"/>
    <mergeCell ref="L588:L591"/>
    <mergeCell ref="I584:I587"/>
    <mergeCell ref="J592:J595"/>
    <mergeCell ref="I596:I599"/>
    <mergeCell ref="L600:L603"/>
    <mergeCell ref="L567:L569"/>
    <mergeCell ref="H584:H587"/>
    <mergeCell ref="H600:H603"/>
    <mergeCell ref="H608:H611"/>
    <mergeCell ref="K612:K615"/>
    <mergeCell ref="D616:D619"/>
    <mergeCell ref="D612:D615"/>
    <mergeCell ref="K608:K611"/>
    <mergeCell ref="K588:K591"/>
    <mergeCell ref="L608:L611"/>
    <mergeCell ref="A608:A611"/>
    <mergeCell ref="B608:B611"/>
    <mergeCell ref="C608:C611"/>
    <mergeCell ref="B588:B591"/>
    <mergeCell ref="A576:A579"/>
    <mergeCell ref="J596:J599"/>
    <mergeCell ref="D600:D603"/>
    <mergeCell ref="I600:I603"/>
    <mergeCell ref="J600:J603"/>
    <mergeCell ref="A592:A595"/>
    <mergeCell ref="B592:B595"/>
    <mergeCell ref="I592:I595"/>
    <mergeCell ref="B604:B607"/>
    <mergeCell ref="A584:A587"/>
    <mergeCell ref="K580:K583"/>
    <mergeCell ref="K596:K599"/>
    <mergeCell ref="L616:L619"/>
    <mergeCell ref="K584:K587"/>
    <mergeCell ref="I604:I607"/>
    <mergeCell ref="J604:J607"/>
    <mergeCell ref="K604:K607"/>
    <mergeCell ref="L604:L607"/>
    <mergeCell ref="D608:D611"/>
    <mergeCell ref="A604:A607"/>
    <mergeCell ref="K616:K619"/>
    <mergeCell ref="J616:J619"/>
    <mergeCell ref="K592:K595"/>
    <mergeCell ref="L612:L615"/>
    <mergeCell ref="I612:I615"/>
    <mergeCell ref="L596:L599"/>
    <mergeCell ref="L592:L595"/>
    <mergeCell ref="A616:B619"/>
    <mergeCell ref="C616:C619"/>
    <mergeCell ref="I616:I619"/>
    <mergeCell ref="H616:H619"/>
    <mergeCell ref="K549:K551"/>
    <mergeCell ref="H546:H548"/>
    <mergeCell ref="K546:K548"/>
    <mergeCell ref="K558:K560"/>
    <mergeCell ref="H558:H560"/>
    <mergeCell ref="D533:D535"/>
    <mergeCell ref="H536:H538"/>
    <mergeCell ref="J539:J542"/>
    <mergeCell ref="H527:H532"/>
    <mergeCell ref="I527:I532"/>
    <mergeCell ref="D536:D538"/>
    <mergeCell ref="J552:J554"/>
    <mergeCell ref="J549:J551"/>
    <mergeCell ref="I561:I563"/>
    <mergeCell ref="J543:J545"/>
    <mergeCell ref="A612:B615"/>
    <mergeCell ref="C612:C615"/>
    <mergeCell ref="A596:A599"/>
    <mergeCell ref="B580:B583"/>
    <mergeCell ref="B600:B603"/>
    <mergeCell ref="C600:C603"/>
    <mergeCell ref="A588:A591"/>
    <mergeCell ref="A600:A603"/>
    <mergeCell ref="C604:C607"/>
    <mergeCell ref="D604:D607"/>
    <mergeCell ref="B596:B599"/>
    <mergeCell ref="K567:K569"/>
    <mergeCell ref="C570:C573"/>
    <mergeCell ref="D570:D573"/>
    <mergeCell ref="I549:I551"/>
    <mergeCell ref="I552:I554"/>
    <mergeCell ref="B539:B542"/>
    <mergeCell ref="H561:H563"/>
    <mergeCell ref="C437:C439"/>
    <mergeCell ref="A493:A495"/>
    <mergeCell ref="B493:B495"/>
    <mergeCell ref="C493:C495"/>
    <mergeCell ref="D464:D466"/>
    <mergeCell ref="A464:A466"/>
    <mergeCell ref="A467:A470"/>
    <mergeCell ref="A558:A560"/>
    <mergeCell ref="H543:H545"/>
    <mergeCell ref="I511:I514"/>
    <mergeCell ref="C519:C522"/>
    <mergeCell ref="B515:B518"/>
    <mergeCell ref="D527:D529"/>
    <mergeCell ref="H570:H573"/>
    <mergeCell ref="B564:B566"/>
    <mergeCell ref="A570:B573"/>
    <mergeCell ref="I564:I566"/>
    <mergeCell ref="A561:A563"/>
    <mergeCell ref="A530:A532"/>
    <mergeCell ref="B530:B532"/>
    <mergeCell ref="C555:C557"/>
    <mergeCell ref="A536:A538"/>
    <mergeCell ref="A543:A545"/>
    <mergeCell ref="I558:I560"/>
    <mergeCell ref="B471:B474"/>
    <mergeCell ref="C471:C474"/>
    <mergeCell ref="I555:I557"/>
    <mergeCell ref="I539:I542"/>
    <mergeCell ref="I519:I526"/>
    <mergeCell ref="B527:B529"/>
    <mergeCell ref="C546:C548"/>
    <mergeCell ref="A552:A554"/>
    <mergeCell ref="D555:D557"/>
    <mergeCell ref="A546:A548"/>
    <mergeCell ref="B546:B548"/>
    <mergeCell ref="A539:A542"/>
    <mergeCell ref="C527:C529"/>
    <mergeCell ref="A527:A529"/>
    <mergeCell ref="B552:B554"/>
    <mergeCell ref="A549:A551"/>
    <mergeCell ref="C536:C538"/>
    <mergeCell ref="B543:B545"/>
    <mergeCell ref="A533:A535"/>
    <mergeCell ref="D530:D532"/>
    <mergeCell ref="H533:H535"/>
    <mergeCell ref="B549:D551"/>
    <mergeCell ref="B558:B560"/>
    <mergeCell ref="B555:B557"/>
    <mergeCell ref="C558:C560"/>
    <mergeCell ref="A555:A557"/>
    <mergeCell ref="H490:H492"/>
    <mergeCell ref="B475:B478"/>
    <mergeCell ref="C475:C478"/>
    <mergeCell ref="C479:C482"/>
    <mergeCell ref="A483:A486"/>
    <mergeCell ref="D519:D522"/>
    <mergeCell ref="D523:D526"/>
    <mergeCell ref="I533:I535"/>
    <mergeCell ref="A511:A514"/>
    <mergeCell ref="H511:H514"/>
    <mergeCell ref="C515:C518"/>
    <mergeCell ref="A519:A522"/>
    <mergeCell ref="A515:A518"/>
    <mergeCell ref="H519:H526"/>
    <mergeCell ref="I496:I498"/>
    <mergeCell ref="D499:D501"/>
    <mergeCell ref="H502:H504"/>
    <mergeCell ref="C533:C535"/>
    <mergeCell ref="A496:A498"/>
    <mergeCell ref="B496:B498"/>
    <mergeCell ref="C499:C501"/>
    <mergeCell ref="A499:A501"/>
    <mergeCell ref="B499:B501"/>
    <mergeCell ref="B533:B535"/>
    <mergeCell ref="A523:A526"/>
    <mergeCell ref="C502:C504"/>
    <mergeCell ref="C530:C532"/>
    <mergeCell ref="B502:B504"/>
    <mergeCell ref="A412:A414"/>
    <mergeCell ref="C427:C429"/>
    <mergeCell ref="A418:A420"/>
    <mergeCell ref="B452:B454"/>
    <mergeCell ref="B455:B457"/>
    <mergeCell ref="A452:A454"/>
    <mergeCell ref="H433:H436"/>
    <mergeCell ref="H449:H451"/>
    <mergeCell ref="C452:C454"/>
    <mergeCell ref="H440:H442"/>
    <mergeCell ref="H412:H414"/>
    <mergeCell ref="H418:H420"/>
    <mergeCell ref="A421:A423"/>
    <mergeCell ref="A437:A439"/>
    <mergeCell ref="A430:A432"/>
    <mergeCell ref="A424:A426"/>
    <mergeCell ref="C412:C414"/>
    <mergeCell ref="D415:D417"/>
    <mergeCell ref="B443:B445"/>
    <mergeCell ref="B433:B436"/>
    <mergeCell ref="D455:D457"/>
    <mergeCell ref="A440:A442"/>
    <mergeCell ref="B421:B423"/>
    <mergeCell ref="B440:B442"/>
    <mergeCell ref="D452:D454"/>
    <mergeCell ref="A449:A451"/>
    <mergeCell ref="A446:A448"/>
    <mergeCell ref="C455:C457"/>
    <mergeCell ref="C443:C445"/>
    <mergeCell ref="A443:A445"/>
    <mergeCell ref="A433:A436"/>
    <mergeCell ref="D446:D448"/>
    <mergeCell ref="O510:P510"/>
    <mergeCell ref="C464:C466"/>
    <mergeCell ref="C440:C442"/>
    <mergeCell ref="B437:B439"/>
    <mergeCell ref="C446:C448"/>
    <mergeCell ref="D424:D426"/>
    <mergeCell ref="J415:J417"/>
    <mergeCell ref="D406:D408"/>
    <mergeCell ref="C421:C423"/>
    <mergeCell ref="C406:C408"/>
    <mergeCell ref="I406:I408"/>
    <mergeCell ref="J406:J408"/>
    <mergeCell ref="J393:J396"/>
    <mergeCell ref="J389:J392"/>
    <mergeCell ref="C415:C417"/>
    <mergeCell ref="H424:H426"/>
    <mergeCell ref="B427:B429"/>
    <mergeCell ref="C424:C426"/>
    <mergeCell ref="A505:B508"/>
    <mergeCell ref="H499:H501"/>
    <mergeCell ref="D437:D439"/>
    <mergeCell ref="M510:N510"/>
    <mergeCell ref="A427:A429"/>
    <mergeCell ref="A502:A504"/>
    <mergeCell ref="H496:H498"/>
    <mergeCell ref="H471:H474"/>
    <mergeCell ref="H479:H482"/>
    <mergeCell ref="J479:J482"/>
    <mergeCell ref="A461:A463"/>
    <mergeCell ref="B461:B463"/>
    <mergeCell ref="A471:A474"/>
    <mergeCell ref="D440:D442"/>
    <mergeCell ref="D311:D313"/>
    <mergeCell ref="D314:D316"/>
    <mergeCell ref="D270:D272"/>
    <mergeCell ref="C314:C316"/>
    <mergeCell ref="D284:D286"/>
    <mergeCell ref="C287:C289"/>
    <mergeCell ref="D273:D275"/>
    <mergeCell ref="C322:C324"/>
    <mergeCell ref="H270:H272"/>
    <mergeCell ref="H278:H280"/>
    <mergeCell ref="H281:H283"/>
    <mergeCell ref="H273:H275"/>
    <mergeCell ref="C293:C295"/>
    <mergeCell ref="A287:A289"/>
    <mergeCell ref="D281:D283"/>
    <mergeCell ref="A273:B275"/>
    <mergeCell ref="A296:A298"/>
    <mergeCell ref="A293:A295"/>
    <mergeCell ref="A308:A310"/>
    <mergeCell ref="A305:A307"/>
    <mergeCell ref="B308:B310"/>
    <mergeCell ref="A314:B316"/>
    <mergeCell ref="B311:B313"/>
    <mergeCell ref="B305:B307"/>
    <mergeCell ref="A290:A292"/>
    <mergeCell ref="A299:A301"/>
    <mergeCell ref="B299:B301"/>
    <mergeCell ref="A302:A304"/>
    <mergeCell ref="A319:A321"/>
    <mergeCell ref="C308:C310"/>
    <mergeCell ref="A311:A313"/>
    <mergeCell ref="C273:C275"/>
    <mergeCell ref="I302:I304"/>
    <mergeCell ref="K308:K310"/>
    <mergeCell ref="K302:K304"/>
    <mergeCell ref="I308:I310"/>
    <mergeCell ref="I299:I301"/>
    <mergeCell ref="J290:J292"/>
    <mergeCell ref="H302:H304"/>
    <mergeCell ref="L305:L307"/>
    <mergeCell ref="K293:K295"/>
    <mergeCell ref="I314:I316"/>
    <mergeCell ref="H311:H313"/>
    <mergeCell ref="I273:I275"/>
    <mergeCell ref="J270:J272"/>
    <mergeCell ref="L281:L283"/>
    <mergeCell ref="J267:J269"/>
    <mergeCell ref="H299:H301"/>
    <mergeCell ref="H287:H289"/>
    <mergeCell ref="H293:H295"/>
    <mergeCell ref="H290:H292"/>
    <mergeCell ref="L302:L304"/>
    <mergeCell ref="L273:L275"/>
    <mergeCell ref="J261:J262"/>
    <mergeCell ref="I261:I262"/>
    <mergeCell ref="H261:H262"/>
    <mergeCell ref="J232:J234"/>
    <mergeCell ref="J250:J252"/>
    <mergeCell ref="I255:I257"/>
    <mergeCell ref="H232:H234"/>
    <mergeCell ref="L232:L234"/>
    <mergeCell ref="L238:L240"/>
    <mergeCell ref="H258:H260"/>
    <mergeCell ref="D235:D237"/>
    <mergeCell ref="C238:C240"/>
    <mergeCell ref="H235:H237"/>
    <mergeCell ref="C244:C246"/>
    <mergeCell ref="K241:K243"/>
    <mergeCell ref="J235:J237"/>
    <mergeCell ref="K250:K252"/>
    <mergeCell ref="H250:H252"/>
    <mergeCell ref="I241:I243"/>
    <mergeCell ref="J241:J243"/>
    <mergeCell ref="B241:B243"/>
    <mergeCell ref="A238:A240"/>
    <mergeCell ref="J238:J240"/>
    <mergeCell ref="A188:A190"/>
    <mergeCell ref="B235:B237"/>
    <mergeCell ref="B229:B231"/>
    <mergeCell ref="I235:I237"/>
    <mergeCell ref="L250:L252"/>
    <mergeCell ref="B232:B234"/>
    <mergeCell ref="D226:D228"/>
    <mergeCell ref="D220:D222"/>
    <mergeCell ref="C214:C216"/>
    <mergeCell ref="A204:L204"/>
    <mergeCell ref="A205:L207"/>
    <mergeCell ref="A208:A210"/>
    <mergeCell ref="H217:H219"/>
    <mergeCell ref="D211:D213"/>
    <mergeCell ref="I223:I225"/>
    <mergeCell ref="B217:B219"/>
    <mergeCell ref="A217:A219"/>
    <mergeCell ref="H223:H225"/>
    <mergeCell ref="J223:J225"/>
    <mergeCell ref="K226:K228"/>
    <mergeCell ref="A244:A246"/>
    <mergeCell ref="A191:A193"/>
    <mergeCell ref="H229:H231"/>
    <mergeCell ref="K229:K231"/>
    <mergeCell ref="I229:I231"/>
    <mergeCell ref="B490:B492"/>
    <mergeCell ref="C490:C492"/>
    <mergeCell ref="D490:D492"/>
    <mergeCell ref="D458:D460"/>
    <mergeCell ref="B458:B460"/>
    <mergeCell ref="B467:B470"/>
    <mergeCell ref="C467:C470"/>
    <mergeCell ref="D496:D498"/>
    <mergeCell ref="C552:C554"/>
    <mergeCell ref="C539:C542"/>
    <mergeCell ref="C543:C545"/>
    <mergeCell ref="D461:D463"/>
    <mergeCell ref="C458:C460"/>
    <mergeCell ref="L155:L157"/>
    <mergeCell ref="H185:H187"/>
    <mergeCell ref="C217:C219"/>
    <mergeCell ref="C235:C237"/>
    <mergeCell ref="C232:C234"/>
    <mergeCell ref="L258:L260"/>
    <mergeCell ref="B226:B228"/>
    <mergeCell ref="D241:D243"/>
    <mergeCell ref="D185:D187"/>
    <mergeCell ref="C191:C193"/>
    <mergeCell ref="H238:H240"/>
    <mergeCell ref="L229:L231"/>
    <mergeCell ref="D194:D196"/>
    <mergeCell ref="L223:L225"/>
    <mergeCell ref="I220:I222"/>
    <mergeCell ref="H241:H243"/>
    <mergeCell ref="I238:I240"/>
    <mergeCell ref="I232:I234"/>
    <mergeCell ref="C241:C243"/>
    <mergeCell ref="I455:I457"/>
    <mergeCell ref="A509:L509"/>
    <mergeCell ref="A510:L510"/>
    <mergeCell ref="B511:D514"/>
    <mergeCell ref="H487:H489"/>
    <mergeCell ref="I499:I501"/>
    <mergeCell ref="C505:C508"/>
    <mergeCell ref="J455:J457"/>
    <mergeCell ref="J452:J454"/>
    <mergeCell ref="B449:B451"/>
    <mergeCell ref="H458:H460"/>
    <mergeCell ref="H443:H445"/>
    <mergeCell ref="C483:C486"/>
    <mergeCell ref="D483:D486"/>
    <mergeCell ref="J458:J460"/>
    <mergeCell ref="I483:I486"/>
    <mergeCell ref="D443:D445"/>
    <mergeCell ref="H446:H448"/>
    <mergeCell ref="C449:C451"/>
    <mergeCell ref="A458:A460"/>
    <mergeCell ref="A479:A482"/>
    <mergeCell ref="B479:B482"/>
    <mergeCell ref="I505:I508"/>
    <mergeCell ref="C496:C498"/>
    <mergeCell ref="I493:I495"/>
    <mergeCell ref="A475:A478"/>
    <mergeCell ref="A455:A457"/>
    <mergeCell ref="D471:D474"/>
    <mergeCell ref="A487:A489"/>
    <mergeCell ref="J502:J504"/>
    <mergeCell ref="K502:K504"/>
    <mergeCell ref="A490:A492"/>
    <mergeCell ref="H322:H324"/>
    <mergeCell ref="H284:H286"/>
    <mergeCell ref="H314:H316"/>
    <mergeCell ref="H427:H429"/>
    <mergeCell ref="C433:C436"/>
    <mergeCell ref="D412:D414"/>
    <mergeCell ref="D427:D429"/>
    <mergeCell ref="H430:H432"/>
    <mergeCell ref="B376:B378"/>
    <mergeCell ref="K403:K405"/>
    <mergeCell ref="C403:C405"/>
    <mergeCell ref="D449:D451"/>
    <mergeCell ref="H437:H439"/>
    <mergeCell ref="C430:C432"/>
    <mergeCell ref="J397:J399"/>
    <mergeCell ref="C367:C369"/>
    <mergeCell ref="B409:B411"/>
    <mergeCell ref="I403:I405"/>
    <mergeCell ref="J400:J402"/>
    <mergeCell ref="H421:H423"/>
    <mergeCell ref="H400:H402"/>
    <mergeCell ref="B418:B420"/>
    <mergeCell ref="D433:D436"/>
    <mergeCell ref="C397:C399"/>
    <mergeCell ref="H406:H408"/>
    <mergeCell ref="B403:B405"/>
    <mergeCell ref="D393:D396"/>
    <mergeCell ref="C343:C345"/>
    <mergeCell ref="I343:I345"/>
    <mergeCell ref="B415:B417"/>
    <mergeCell ref="B424:B426"/>
    <mergeCell ref="B406:B408"/>
    <mergeCell ref="K515:K518"/>
    <mergeCell ref="K499:K501"/>
    <mergeCell ref="K519:K526"/>
    <mergeCell ref="L536:L538"/>
    <mergeCell ref="K536:K538"/>
    <mergeCell ref="J511:J514"/>
    <mergeCell ref="H475:H478"/>
    <mergeCell ref="C418:C420"/>
    <mergeCell ref="J418:J420"/>
    <mergeCell ref="H409:H411"/>
    <mergeCell ref="D397:D399"/>
    <mergeCell ref="J433:J436"/>
    <mergeCell ref="L403:L405"/>
    <mergeCell ref="J424:J426"/>
    <mergeCell ref="I446:I448"/>
    <mergeCell ref="K511:K514"/>
    <mergeCell ref="J461:J463"/>
    <mergeCell ref="K487:K489"/>
    <mergeCell ref="K464:K466"/>
    <mergeCell ref="K443:K445"/>
    <mergeCell ref="K400:K402"/>
    <mergeCell ref="K409:K411"/>
    <mergeCell ref="K427:K429"/>
    <mergeCell ref="I490:I492"/>
    <mergeCell ref="H483:H486"/>
    <mergeCell ref="H464:H466"/>
    <mergeCell ref="D467:D470"/>
    <mergeCell ref="I479:I482"/>
    <mergeCell ref="H452:H454"/>
    <mergeCell ref="I458:I460"/>
    <mergeCell ref="I461:I463"/>
    <mergeCell ref="I452:I454"/>
    <mergeCell ref="B430:B432"/>
    <mergeCell ref="H455:H457"/>
    <mergeCell ref="D430:D432"/>
    <mergeCell ref="H367:H369"/>
    <mergeCell ref="H415:H417"/>
    <mergeCell ref="D373:D375"/>
    <mergeCell ref="A367:A369"/>
    <mergeCell ref="H397:H399"/>
    <mergeCell ref="I355:I357"/>
    <mergeCell ref="I361:I363"/>
    <mergeCell ref="I393:I396"/>
    <mergeCell ref="J533:J535"/>
    <mergeCell ref="J496:J498"/>
    <mergeCell ref="J515:J518"/>
    <mergeCell ref="B483:B486"/>
    <mergeCell ref="B412:B414"/>
    <mergeCell ref="B446:B448"/>
    <mergeCell ref="B364:B366"/>
    <mergeCell ref="J467:J470"/>
    <mergeCell ref="J475:J478"/>
    <mergeCell ref="J519:J526"/>
    <mergeCell ref="I467:I470"/>
    <mergeCell ref="I464:I466"/>
    <mergeCell ref="H461:H463"/>
    <mergeCell ref="I487:I489"/>
    <mergeCell ref="J490:J492"/>
    <mergeCell ref="I515:I518"/>
    <mergeCell ref="I471:I474"/>
    <mergeCell ref="A355:A357"/>
    <mergeCell ref="B355:B357"/>
    <mergeCell ref="H403:H405"/>
    <mergeCell ref="J364:J366"/>
    <mergeCell ref="L561:L563"/>
    <mergeCell ref="D558:D560"/>
    <mergeCell ref="B464:B466"/>
    <mergeCell ref="C461:C463"/>
    <mergeCell ref="D475:D478"/>
    <mergeCell ref="H467:H470"/>
    <mergeCell ref="J464:J466"/>
    <mergeCell ref="L555:L557"/>
    <mergeCell ref="D539:D542"/>
    <mergeCell ref="B519:B522"/>
    <mergeCell ref="K471:K474"/>
    <mergeCell ref="B536:B538"/>
    <mergeCell ref="B523:B526"/>
    <mergeCell ref="C523:C526"/>
    <mergeCell ref="D505:D508"/>
    <mergeCell ref="I502:I504"/>
    <mergeCell ref="A406:A408"/>
    <mergeCell ref="D421:D423"/>
    <mergeCell ref="D418:D420"/>
    <mergeCell ref="K449:K451"/>
    <mergeCell ref="K440:K442"/>
    <mergeCell ref="I443:I445"/>
    <mergeCell ref="I440:I442"/>
    <mergeCell ref="L452:L454"/>
    <mergeCell ref="L412:L414"/>
    <mergeCell ref="L406:L408"/>
    <mergeCell ref="L409:L411"/>
    <mergeCell ref="L546:L548"/>
    <mergeCell ref="L527:L532"/>
    <mergeCell ref="L505:L508"/>
    <mergeCell ref="K533:K535"/>
    <mergeCell ref="I415:I417"/>
    <mergeCell ref="B400:B402"/>
    <mergeCell ref="C400:C402"/>
    <mergeCell ref="A400:A402"/>
    <mergeCell ref="A358:A360"/>
    <mergeCell ref="A343:A345"/>
    <mergeCell ref="B358:B360"/>
    <mergeCell ref="A349:A351"/>
    <mergeCell ref="A382:B384"/>
    <mergeCell ref="D355:D357"/>
    <mergeCell ref="H376:H378"/>
    <mergeCell ref="D367:D369"/>
    <mergeCell ref="C361:C363"/>
    <mergeCell ref="D361:D363"/>
    <mergeCell ref="H361:H363"/>
    <mergeCell ref="H373:H375"/>
    <mergeCell ref="D376:D378"/>
    <mergeCell ref="A379:A381"/>
    <mergeCell ref="C376:C378"/>
    <mergeCell ref="D364:D366"/>
    <mergeCell ref="A361:A363"/>
    <mergeCell ref="A346:A348"/>
    <mergeCell ref="B349:B351"/>
    <mergeCell ref="A364:A366"/>
    <mergeCell ref="B352:B354"/>
    <mergeCell ref="A397:A399"/>
    <mergeCell ref="C349:C351"/>
    <mergeCell ref="A373:A375"/>
    <mergeCell ref="D358:D360"/>
    <mergeCell ref="C382:C384"/>
    <mergeCell ref="L539:L542"/>
    <mergeCell ref="J527:J532"/>
    <mergeCell ref="J483:J486"/>
    <mergeCell ref="K543:K545"/>
    <mergeCell ref="K505:K508"/>
    <mergeCell ref="K552:K554"/>
    <mergeCell ref="H343:H345"/>
    <mergeCell ref="H346:H348"/>
    <mergeCell ref="J427:J429"/>
    <mergeCell ref="I433:I436"/>
    <mergeCell ref="J430:J432"/>
    <mergeCell ref="I421:I423"/>
    <mergeCell ref="C352:C354"/>
    <mergeCell ref="J412:J414"/>
    <mergeCell ref="J403:J405"/>
    <mergeCell ref="I367:I369"/>
    <mergeCell ref="J367:J369"/>
    <mergeCell ref="J349:J354"/>
    <mergeCell ref="I379:I381"/>
    <mergeCell ref="I382:I384"/>
    <mergeCell ref="I418:I420"/>
    <mergeCell ref="I412:I414"/>
    <mergeCell ref="J382:J384"/>
    <mergeCell ref="C409:C411"/>
    <mergeCell ref="D493:D495"/>
    <mergeCell ref="H493:H495"/>
    <mergeCell ref="D502:D504"/>
    <mergeCell ref="L515:L518"/>
    <mergeCell ref="I376:I378"/>
    <mergeCell ref="D400:D402"/>
    <mergeCell ref="D409:D411"/>
    <mergeCell ref="L502:L504"/>
    <mergeCell ref="I334:I336"/>
    <mergeCell ref="J334:J336"/>
    <mergeCell ref="J536:J538"/>
    <mergeCell ref="J505:J508"/>
    <mergeCell ref="L496:L498"/>
    <mergeCell ref="K527:K532"/>
    <mergeCell ref="J446:J448"/>
    <mergeCell ref="I449:I451"/>
    <mergeCell ref="J499:J501"/>
    <mergeCell ref="J493:J495"/>
    <mergeCell ref="K452:K454"/>
    <mergeCell ref="L455:L457"/>
    <mergeCell ref="J440:J442"/>
    <mergeCell ref="J471:J474"/>
    <mergeCell ref="L443:L445"/>
    <mergeCell ref="K437:K439"/>
    <mergeCell ref="K433:K436"/>
    <mergeCell ref="K430:K432"/>
    <mergeCell ref="L364:L366"/>
    <mergeCell ref="L421:L423"/>
    <mergeCell ref="L519:L526"/>
    <mergeCell ref="L483:L486"/>
    <mergeCell ref="L379:L381"/>
    <mergeCell ref="L499:L501"/>
    <mergeCell ref="L382:L384"/>
    <mergeCell ref="K389:K392"/>
    <mergeCell ref="J437:J439"/>
    <mergeCell ref="J443:J445"/>
    <mergeCell ref="I437:I439"/>
    <mergeCell ref="K412:K414"/>
    <mergeCell ref="L433:L436"/>
    <mergeCell ref="J376:J378"/>
    <mergeCell ref="I340:I342"/>
    <mergeCell ref="I346:I348"/>
    <mergeCell ref="I397:I399"/>
    <mergeCell ref="J343:J345"/>
    <mergeCell ref="L355:L357"/>
    <mergeCell ref="H358:H360"/>
    <mergeCell ref="B561:D563"/>
    <mergeCell ref="A574:L574"/>
    <mergeCell ref="A575:L575"/>
    <mergeCell ref="L376:L378"/>
    <mergeCell ref="K406:K408"/>
    <mergeCell ref="I389:I392"/>
    <mergeCell ref="J409:J411"/>
    <mergeCell ref="K421:K423"/>
    <mergeCell ref="K355:K357"/>
    <mergeCell ref="K370:K372"/>
    <mergeCell ref="I358:I360"/>
    <mergeCell ref="L458:L460"/>
    <mergeCell ref="L427:L429"/>
    <mergeCell ref="K446:K448"/>
    <mergeCell ref="K364:K366"/>
    <mergeCell ref="L564:L566"/>
    <mergeCell ref="L543:L545"/>
    <mergeCell ref="J449:J451"/>
    <mergeCell ref="I475:I478"/>
    <mergeCell ref="J487:J489"/>
    <mergeCell ref="I427:I429"/>
    <mergeCell ref="I400:I402"/>
    <mergeCell ref="I424:I426"/>
    <mergeCell ref="K467:K470"/>
    <mergeCell ref="L487:L489"/>
    <mergeCell ref="L397:L399"/>
    <mergeCell ref="B623:E623"/>
    <mergeCell ref="F623:G623"/>
    <mergeCell ref="I319:I321"/>
    <mergeCell ref="I322:I324"/>
    <mergeCell ref="J346:J348"/>
    <mergeCell ref="H340:H342"/>
    <mergeCell ref="H337:H339"/>
    <mergeCell ref="I349:I354"/>
    <mergeCell ref="H325:H333"/>
    <mergeCell ref="I325:I333"/>
    <mergeCell ref="J325:J333"/>
    <mergeCell ref="J340:J342"/>
    <mergeCell ref="J358:J360"/>
    <mergeCell ref="J361:J363"/>
    <mergeCell ref="I373:I375"/>
    <mergeCell ref="I370:I372"/>
    <mergeCell ref="L322:L324"/>
    <mergeCell ref="L373:L375"/>
    <mergeCell ref="J373:J375"/>
    <mergeCell ref="K373:K375"/>
    <mergeCell ref="I337:I339"/>
    <mergeCell ref="L319:L321"/>
    <mergeCell ref="J322:J324"/>
    <mergeCell ref="H319:H321"/>
    <mergeCell ref="K361:K363"/>
    <mergeCell ref="K382:K384"/>
    <mergeCell ref="L440:L442"/>
    <mergeCell ref="I430:I432"/>
    <mergeCell ref="J379:J381"/>
    <mergeCell ref="K397:K399"/>
    <mergeCell ref="J421:J423"/>
    <mergeCell ref="I409:I411"/>
    <mergeCell ref="B627:E627"/>
    <mergeCell ref="F627:G627"/>
    <mergeCell ref="H505:H508"/>
    <mergeCell ref="K424:K426"/>
    <mergeCell ref="H305:H307"/>
    <mergeCell ref="A253:L253"/>
    <mergeCell ref="A254:L254"/>
    <mergeCell ref="B255:D257"/>
    <mergeCell ref="A276:L276"/>
    <mergeCell ref="A277:L277"/>
    <mergeCell ref="B278:D280"/>
    <mergeCell ref="B302:D304"/>
    <mergeCell ref="A317:L317"/>
    <mergeCell ref="A318:L318"/>
    <mergeCell ref="B319:D321"/>
    <mergeCell ref="B337:D339"/>
    <mergeCell ref="B370:D372"/>
    <mergeCell ref="A385:L385"/>
    <mergeCell ref="A386:L388"/>
    <mergeCell ref="B389:D392"/>
    <mergeCell ref="B487:D489"/>
    <mergeCell ref="I305:I307"/>
    <mergeCell ref="J302:J304"/>
    <mergeCell ref="J308:J310"/>
    <mergeCell ref="H308:H310"/>
    <mergeCell ref="L296:L298"/>
    <mergeCell ref="I311:I313"/>
    <mergeCell ref="H364:H366"/>
    <mergeCell ref="H334:H336"/>
    <mergeCell ref="J370:J372"/>
    <mergeCell ref="J355:J357"/>
    <mergeCell ref="I364:I366"/>
  </mergeCells>
  <phoneticPr fontId="0" type="noConversion"/>
  <pageMargins left="0.62992125984251968" right="0.15748031496062992" top="0.59055118110236227" bottom="0.31496062992125984" header="0.51181102362204722" footer="0.39370078740157483"/>
  <pageSetup paperSize="9" scale="37" orientation="portrait" r:id="rId1"/>
  <headerFooter alignWithMargins="0"/>
  <rowBreaks count="13" manualBreakCount="13">
    <brk id="58" max="11" man="1"/>
    <brk id="107" max="11" man="1"/>
    <brk id="146" max="11" man="1"/>
    <brk id="190" max="11" man="1"/>
    <brk id="231" max="11" man="1"/>
    <brk id="272" max="11" man="1"/>
    <brk id="312" max="11" man="1"/>
    <brk id="353" max="11" man="1"/>
    <brk id="392" max="11" man="1"/>
    <brk id="434" max="11" man="1"/>
    <brk id="474" max="11" man="1"/>
    <brk id="517" max="11" man="1"/>
    <brk id="557"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на 1 января 2021 г.</vt:lpstr>
      <vt:lpstr>'на 1 января 2021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Стецун Ольга</cp:lastModifiedBy>
  <cp:lastPrinted>2021-07-28T04:40:19Z</cp:lastPrinted>
  <dcterms:created xsi:type="dcterms:W3CDTF">1996-10-08T23:32:33Z</dcterms:created>
  <dcterms:modified xsi:type="dcterms:W3CDTF">2021-09-03T04:11:00Z</dcterms:modified>
</cp:coreProperties>
</file>