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65" windowWidth="15480" windowHeight="11580"/>
  </bookViews>
  <sheets>
    <sheet name="2020-2030 гг." sheetId="1" r:id="rId1"/>
  </sheets>
  <definedNames>
    <definedName name="_xlnm.Print_Area" localSheetId="0">'2020-2030 гг.'!$A$1:$AF$490</definedName>
  </definedNames>
  <calcPr calcId="125725"/>
</workbook>
</file>

<file path=xl/calcChain.xml><?xml version="1.0" encoding="utf-8"?>
<calcChain xmlns="http://schemas.openxmlformats.org/spreadsheetml/2006/main">
  <c r="H140" i="1"/>
  <c r="I140"/>
  <c r="J140"/>
  <c r="K140"/>
  <c r="L140"/>
  <c r="M140"/>
  <c r="N140"/>
  <c r="O140"/>
  <c r="P140"/>
  <c r="Q140"/>
  <c r="R140"/>
  <c r="G140"/>
  <c r="H139"/>
  <c r="I139"/>
  <c r="J139"/>
  <c r="K139"/>
  <c r="K136" s="1"/>
  <c r="L139"/>
  <c r="M139"/>
  <c r="N139"/>
  <c r="O139"/>
  <c r="P139"/>
  <c r="Q139"/>
  <c r="R139"/>
  <c r="U150"/>
  <c r="G151"/>
  <c r="G152"/>
  <c r="I150"/>
  <c r="J150"/>
  <c r="K150"/>
  <c r="L150"/>
  <c r="M150"/>
  <c r="N150"/>
  <c r="O150"/>
  <c r="P150"/>
  <c r="Q150"/>
  <c r="R150"/>
  <c r="H150"/>
  <c r="H27"/>
  <c r="I27"/>
  <c r="J27"/>
  <c r="K27"/>
  <c r="L27"/>
  <c r="M27"/>
  <c r="N27"/>
  <c r="O27"/>
  <c r="P27"/>
  <c r="Q27"/>
  <c r="R27"/>
  <c r="G27"/>
  <c r="H26"/>
  <c r="H22" s="1"/>
  <c r="I26"/>
  <c r="J26"/>
  <c r="K26"/>
  <c r="L26"/>
  <c r="M26"/>
  <c r="N26"/>
  <c r="O26"/>
  <c r="P26"/>
  <c r="Q26"/>
  <c r="R26"/>
  <c r="H25"/>
  <c r="H21" s="1"/>
  <c r="I25"/>
  <c r="I21" s="1"/>
  <c r="J25"/>
  <c r="K25"/>
  <c r="K21" s="1"/>
  <c r="L25"/>
  <c r="L21" s="1"/>
  <c r="M25"/>
  <c r="N25"/>
  <c r="N21" s="1"/>
  <c r="O25"/>
  <c r="O21" s="1"/>
  <c r="P25"/>
  <c r="Q25"/>
  <c r="Q21" s="1"/>
  <c r="R25"/>
  <c r="R21" s="1"/>
  <c r="G74"/>
  <c r="G75"/>
  <c r="G76"/>
  <c r="I73"/>
  <c r="J73"/>
  <c r="K73"/>
  <c r="L73"/>
  <c r="M73"/>
  <c r="N73"/>
  <c r="O73"/>
  <c r="P73"/>
  <c r="Q73"/>
  <c r="R73"/>
  <c r="H73"/>
  <c r="G62"/>
  <c r="G63"/>
  <c r="G64"/>
  <c r="I61"/>
  <c r="J61"/>
  <c r="K61"/>
  <c r="L61"/>
  <c r="M61"/>
  <c r="N61"/>
  <c r="O61"/>
  <c r="P61"/>
  <c r="Q61"/>
  <c r="R61"/>
  <c r="H61"/>
  <c r="G61" s="1"/>
  <c r="H113"/>
  <c r="I113"/>
  <c r="J113"/>
  <c r="K113"/>
  <c r="L113"/>
  <c r="M113"/>
  <c r="N113"/>
  <c r="O113"/>
  <c r="P113"/>
  <c r="Q113"/>
  <c r="R113"/>
  <c r="H112"/>
  <c r="I112"/>
  <c r="I109" s="1"/>
  <c r="J112"/>
  <c r="J109" s="1"/>
  <c r="K112"/>
  <c r="L112"/>
  <c r="M112"/>
  <c r="N112"/>
  <c r="O112"/>
  <c r="O109" s="1"/>
  <c r="P112"/>
  <c r="Q112"/>
  <c r="R112"/>
  <c r="H101"/>
  <c r="I101"/>
  <c r="J101"/>
  <c r="J98" s="1"/>
  <c r="K101"/>
  <c r="L101"/>
  <c r="M101"/>
  <c r="M98" s="1"/>
  <c r="N101"/>
  <c r="O101"/>
  <c r="P101"/>
  <c r="P98" s="1"/>
  <c r="Q101"/>
  <c r="R101"/>
  <c r="H100"/>
  <c r="H97" s="1"/>
  <c r="I100"/>
  <c r="J100"/>
  <c r="K100"/>
  <c r="K97" s="1"/>
  <c r="L100"/>
  <c r="M100"/>
  <c r="N100"/>
  <c r="N97" s="1"/>
  <c r="O100"/>
  <c r="P100"/>
  <c r="Q100"/>
  <c r="Q97" s="1"/>
  <c r="R100"/>
  <c r="J23"/>
  <c r="J180" s="1"/>
  <c r="L23"/>
  <c r="L180" s="1"/>
  <c r="M23"/>
  <c r="M180" s="1"/>
  <c r="O23"/>
  <c r="O180" s="1"/>
  <c r="P23"/>
  <c r="P180" s="1"/>
  <c r="J22"/>
  <c r="K22"/>
  <c r="M22"/>
  <c r="N22"/>
  <c r="Q22"/>
  <c r="G41"/>
  <c r="G42"/>
  <c r="I40"/>
  <c r="J40"/>
  <c r="K40"/>
  <c r="L40"/>
  <c r="M40"/>
  <c r="N40"/>
  <c r="O40"/>
  <c r="P40"/>
  <c r="Q40"/>
  <c r="R40"/>
  <c r="H40"/>
  <c r="O43"/>
  <c r="G38"/>
  <c r="G39"/>
  <c r="I37"/>
  <c r="J37"/>
  <c r="K37"/>
  <c r="L37"/>
  <c r="M37"/>
  <c r="N37"/>
  <c r="O37"/>
  <c r="P37"/>
  <c r="Q37"/>
  <c r="R37"/>
  <c r="H37"/>
  <c r="G35"/>
  <c r="G36"/>
  <c r="I34"/>
  <c r="J34"/>
  <c r="K34"/>
  <c r="L34"/>
  <c r="M34"/>
  <c r="N34"/>
  <c r="O34"/>
  <c r="P34"/>
  <c r="Q34"/>
  <c r="R34"/>
  <c r="H34"/>
  <c r="H339"/>
  <c r="H336" s="1"/>
  <c r="I339"/>
  <c r="I336" s="1"/>
  <c r="J339"/>
  <c r="J336" s="1"/>
  <c r="K339"/>
  <c r="K336" s="1"/>
  <c r="L339"/>
  <c r="L336" s="1"/>
  <c r="M339"/>
  <c r="M336" s="1"/>
  <c r="N339"/>
  <c r="N336" s="1"/>
  <c r="O339"/>
  <c r="O336" s="1"/>
  <c r="P339"/>
  <c r="P336" s="1"/>
  <c r="Q339"/>
  <c r="Q336" s="1"/>
  <c r="R339"/>
  <c r="R336" s="1"/>
  <c r="H338"/>
  <c r="H335" s="1"/>
  <c r="I338"/>
  <c r="I335" s="1"/>
  <c r="J338"/>
  <c r="J335" s="1"/>
  <c r="K338"/>
  <c r="K335" s="1"/>
  <c r="L338"/>
  <c r="L335" s="1"/>
  <c r="M338"/>
  <c r="M335" s="1"/>
  <c r="N338"/>
  <c r="N335" s="1"/>
  <c r="O338"/>
  <c r="O335" s="1"/>
  <c r="P338"/>
  <c r="P335" s="1"/>
  <c r="Q338"/>
  <c r="Q335" s="1"/>
  <c r="R338"/>
  <c r="R335" s="1"/>
  <c r="G353"/>
  <c r="G354"/>
  <c r="I352"/>
  <c r="J352"/>
  <c r="K352"/>
  <c r="L352"/>
  <c r="M352"/>
  <c r="N352"/>
  <c r="O352"/>
  <c r="P352"/>
  <c r="Q352"/>
  <c r="R352"/>
  <c r="H352"/>
  <c r="U349"/>
  <c r="G350"/>
  <c r="G351"/>
  <c r="I349"/>
  <c r="J349"/>
  <c r="K349"/>
  <c r="L349"/>
  <c r="M349"/>
  <c r="N349"/>
  <c r="O349"/>
  <c r="P349"/>
  <c r="Q349"/>
  <c r="R349"/>
  <c r="H349"/>
  <c r="U346"/>
  <c r="G347"/>
  <c r="G348"/>
  <c r="I346"/>
  <c r="J346"/>
  <c r="K346"/>
  <c r="L346"/>
  <c r="M346"/>
  <c r="N346"/>
  <c r="O346"/>
  <c r="P346"/>
  <c r="Q346"/>
  <c r="R346"/>
  <c r="H346"/>
  <c r="U343"/>
  <c r="G344"/>
  <c r="G345"/>
  <c r="I343"/>
  <c r="J343"/>
  <c r="K343"/>
  <c r="L343"/>
  <c r="M343"/>
  <c r="N343"/>
  <c r="O343"/>
  <c r="P343"/>
  <c r="Q343"/>
  <c r="R343"/>
  <c r="H343"/>
  <c r="U340"/>
  <c r="G341"/>
  <c r="G342"/>
  <c r="I340"/>
  <c r="J340"/>
  <c r="K340"/>
  <c r="L340"/>
  <c r="M340"/>
  <c r="N340"/>
  <c r="O340"/>
  <c r="P340"/>
  <c r="Q340"/>
  <c r="R340"/>
  <c r="H340"/>
  <c r="H327"/>
  <c r="H324" s="1"/>
  <c r="I327"/>
  <c r="I324" s="1"/>
  <c r="J327"/>
  <c r="J324" s="1"/>
  <c r="K327"/>
  <c r="K324" s="1"/>
  <c r="L327"/>
  <c r="L324" s="1"/>
  <c r="M327"/>
  <c r="M324" s="1"/>
  <c r="N327"/>
  <c r="N324" s="1"/>
  <c r="O327"/>
  <c r="O324" s="1"/>
  <c r="P327"/>
  <c r="P324" s="1"/>
  <c r="Q327"/>
  <c r="Q324" s="1"/>
  <c r="R327"/>
  <c r="R324" s="1"/>
  <c r="H326"/>
  <c r="H323" s="1"/>
  <c r="I326"/>
  <c r="I323" s="1"/>
  <c r="J326"/>
  <c r="J323" s="1"/>
  <c r="K326"/>
  <c r="K323" s="1"/>
  <c r="L326"/>
  <c r="L323" s="1"/>
  <c r="M326"/>
  <c r="M323" s="1"/>
  <c r="N326"/>
  <c r="N323" s="1"/>
  <c r="O326"/>
  <c r="O323" s="1"/>
  <c r="P326"/>
  <c r="P323" s="1"/>
  <c r="Q326"/>
  <c r="Q323" s="1"/>
  <c r="R326"/>
  <c r="R323" s="1"/>
  <c r="G332"/>
  <c r="G333"/>
  <c r="I331"/>
  <c r="J331"/>
  <c r="K331"/>
  <c r="L331"/>
  <c r="M331"/>
  <c r="N331"/>
  <c r="O331"/>
  <c r="P331"/>
  <c r="Q331"/>
  <c r="R331"/>
  <c r="H331"/>
  <c r="U328"/>
  <c r="G329"/>
  <c r="G330"/>
  <c r="I328"/>
  <c r="J328"/>
  <c r="K328"/>
  <c r="L328"/>
  <c r="M328"/>
  <c r="N328"/>
  <c r="O328"/>
  <c r="P328"/>
  <c r="Q328"/>
  <c r="R328"/>
  <c r="H328"/>
  <c r="H309"/>
  <c r="H306" s="1"/>
  <c r="I309"/>
  <c r="I306" s="1"/>
  <c r="J309"/>
  <c r="J306" s="1"/>
  <c r="K309"/>
  <c r="K306" s="1"/>
  <c r="L309"/>
  <c r="L306" s="1"/>
  <c r="M309"/>
  <c r="M306" s="1"/>
  <c r="N309"/>
  <c r="N306" s="1"/>
  <c r="O309"/>
  <c r="O306" s="1"/>
  <c r="P309"/>
  <c r="P306" s="1"/>
  <c r="Q309"/>
  <c r="Q306" s="1"/>
  <c r="R309"/>
  <c r="R306" s="1"/>
  <c r="H308"/>
  <c r="H305" s="1"/>
  <c r="I308"/>
  <c r="I305" s="1"/>
  <c r="J308"/>
  <c r="J305" s="1"/>
  <c r="K308"/>
  <c r="K305" s="1"/>
  <c r="L308"/>
  <c r="L305" s="1"/>
  <c r="M308"/>
  <c r="M305" s="1"/>
  <c r="N308"/>
  <c r="N305" s="1"/>
  <c r="O308"/>
  <c r="O305" s="1"/>
  <c r="P308"/>
  <c r="P305" s="1"/>
  <c r="Q308"/>
  <c r="Q305" s="1"/>
  <c r="R308"/>
  <c r="R305" s="1"/>
  <c r="G320"/>
  <c r="G321"/>
  <c r="I319"/>
  <c r="J319"/>
  <c r="K319"/>
  <c r="L319"/>
  <c r="M319"/>
  <c r="N319"/>
  <c r="O319"/>
  <c r="P319"/>
  <c r="Q319"/>
  <c r="R319"/>
  <c r="H319"/>
  <c r="G317"/>
  <c r="G318"/>
  <c r="I316"/>
  <c r="J316"/>
  <c r="K316"/>
  <c r="L316"/>
  <c r="M316"/>
  <c r="N316"/>
  <c r="O316"/>
  <c r="P316"/>
  <c r="Q316"/>
  <c r="R316"/>
  <c r="H316"/>
  <c r="G314"/>
  <c r="G315"/>
  <c r="I313"/>
  <c r="J313"/>
  <c r="K313"/>
  <c r="L313"/>
  <c r="M313"/>
  <c r="N313"/>
  <c r="O313"/>
  <c r="P313"/>
  <c r="Q313"/>
  <c r="R313"/>
  <c r="H313"/>
  <c r="U310"/>
  <c r="G311"/>
  <c r="G312"/>
  <c r="I310"/>
  <c r="J310"/>
  <c r="K310"/>
  <c r="L310"/>
  <c r="M310"/>
  <c r="N310"/>
  <c r="O310"/>
  <c r="P310"/>
  <c r="Q310"/>
  <c r="R310"/>
  <c r="H310"/>
  <c r="H285"/>
  <c r="H282" s="1"/>
  <c r="I285"/>
  <c r="I282" s="1"/>
  <c r="J285"/>
  <c r="J282" s="1"/>
  <c r="K285"/>
  <c r="K282" s="1"/>
  <c r="L285"/>
  <c r="L282" s="1"/>
  <c r="M285"/>
  <c r="M282" s="1"/>
  <c r="N285"/>
  <c r="N282" s="1"/>
  <c r="O285"/>
  <c r="O282" s="1"/>
  <c r="P285"/>
  <c r="P282" s="1"/>
  <c r="Q285"/>
  <c r="Q282" s="1"/>
  <c r="R285"/>
  <c r="R282" s="1"/>
  <c r="H284"/>
  <c r="H281" s="1"/>
  <c r="I284"/>
  <c r="I281" s="1"/>
  <c r="J284"/>
  <c r="J281" s="1"/>
  <c r="K284"/>
  <c r="K281" s="1"/>
  <c r="L284"/>
  <c r="L281" s="1"/>
  <c r="M284"/>
  <c r="M281" s="1"/>
  <c r="N284"/>
  <c r="N281" s="1"/>
  <c r="O284"/>
  <c r="O281" s="1"/>
  <c r="P284"/>
  <c r="P281" s="1"/>
  <c r="Q284"/>
  <c r="Q281" s="1"/>
  <c r="R284"/>
  <c r="R281" s="1"/>
  <c r="G296"/>
  <c r="G297"/>
  <c r="I295"/>
  <c r="J295"/>
  <c r="K295"/>
  <c r="L295"/>
  <c r="M295"/>
  <c r="N295"/>
  <c r="O295"/>
  <c r="P295"/>
  <c r="Q295"/>
  <c r="R295"/>
  <c r="H295"/>
  <c r="G293"/>
  <c r="G294"/>
  <c r="I292"/>
  <c r="J292"/>
  <c r="K292"/>
  <c r="L292"/>
  <c r="M292"/>
  <c r="N292"/>
  <c r="O292"/>
  <c r="P292"/>
  <c r="Q292"/>
  <c r="R292"/>
  <c r="H292"/>
  <c r="G290"/>
  <c r="G291"/>
  <c r="I289"/>
  <c r="J289"/>
  <c r="K289"/>
  <c r="L289"/>
  <c r="M289"/>
  <c r="N289"/>
  <c r="O289"/>
  <c r="P289"/>
  <c r="Q289"/>
  <c r="R289"/>
  <c r="H289"/>
  <c r="G287"/>
  <c r="G288"/>
  <c r="I286"/>
  <c r="J286"/>
  <c r="K286"/>
  <c r="L286"/>
  <c r="M286"/>
  <c r="N286"/>
  <c r="O286"/>
  <c r="P286"/>
  <c r="Q286"/>
  <c r="R286"/>
  <c r="H286"/>
  <c r="H268"/>
  <c r="H264" s="1"/>
  <c r="I268"/>
  <c r="I264" s="1"/>
  <c r="J268"/>
  <c r="J264" s="1"/>
  <c r="K268"/>
  <c r="K264" s="1"/>
  <c r="L268"/>
  <c r="L264" s="1"/>
  <c r="M268"/>
  <c r="M264" s="1"/>
  <c r="N268"/>
  <c r="N264" s="1"/>
  <c r="O268"/>
  <c r="O264" s="1"/>
  <c r="P268"/>
  <c r="P264" s="1"/>
  <c r="Q268"/>
  <c r="Q264" s="1"/>
  <c r="R268"/>
  <c r="R264" s="1"/>
  <c r="H267"/>
  <c r="H263" s="1"/>
  <c r="I267"/>
  <c r="I263" s="1"/>
  <c r="J267"/>
  <c r="J263" s="1"/>
  <c r="K267"/>
  <c r="K263" s="1"/>
  <c r="L267"/>
  <c r="L263" s="1"/>
  <c r="M267"/>
  <c r="M263" s="1"/>
  <c r="N267"/>
  <c r="N263" s="1"/>
  <c r="O267"/>
  <c r="O263" s="1"/>
  <c r="P267"/>
  <c r="P263" s="1"/>
  <c r="Q267"/>
  <c r="Q263" s="1"/>
  <c r="R267"/>
  <c r="R263" s="1"/>
  <c r="H266"/>
  <c r="H262" s="1"/>
  <c r="I266"/>
  <c r="I262" s="1"/>
  <c r="J266"/>
  <c r="J262" s="1"/>
  <c r="K266"/>
  <c r="K262" s="1"/>
  <c r="L266"/>
  <c r="L262" s="1"/>
  <c r="M266"/>
  <c r="M262" s="1"/>
  <c r="N266"/>
  <c r="N262" s="1"/>
  <c r="O266"/>
  <c r="O262" s="1"/>
  <c r="P266"/>
  <c r="P262" s="1"/>
  <c r="Q266"/>
  <c r="Q262" s="1"/>
  <c r="R266"/>
  <c r="R262" s="1"/>
  <c r="G278"/>
  <c r="G279"/>
  <c r="I277"/>
  <c r="J277"/>
  <c r="K277"/>
  <c r="L277"/>
  <c r="M277"/>
  <c r="N277"/>
  <c r="O277"/>
  <c r="P277"/>
  <c r="Q277"/>
  <c r="R277"/>
  <c r="H277"/>
  <c r="G274"/>
  <c r="G275"/>
  <c r="G276"/>
  <c r="I273"/>
  <c r="J273"/>
  <c r="K273"/>
  <c r="L273"/>
  <c r="M273"/>
  <c r="N273"/>
  <c r="O273"/>
  <c r="P273"/>
  <c r="Q273"/>
  <c r="R273"/>
  <c r="H273"/>
  <c r="G270"/>
  <c r="G271"/>
  <c r="G272"/>
  <c r="I269"/>
  <c r="J269"/>
  <c r="K269"/>
  <c r="L269"/>
  <c r="M269"/>
  <c r="N269"/>
  <c r="O269"/>
  <c r="P269"/>
  <c r="Q269"/>
  <c r="R269"/>
  <c r="H269"/>
  <c r="R243"/>
  <c r="R239" s="1"/>
  <c r="H243"/>
  <c r="H239" s="1"/>
  <c r="I243"/>
  <c r="I239" s="1"/>
  <c r="J243"/>
  <c r="J239" s="1"/>
  <c r="K243"/>
  <c r="K239" s="1"/>
  <c r="L243"/>
  <c r="L239" s="1"/>
  <c r="M243"/>
  <c r="M239" s="1"/>
  <c r="N243"/>
  <c r="N239" s="1"/>
  <c r="O243"/>
  <c r="O239" s="1"/>
  <c r="P243"/>
  <c r="P239" s="1"/>
  <c r="Q243"/>
  <c r="Q239" s="1"/>
  <c r="H242"/>
  <c r="H238" s="1"/>
  <c r="I242"/>
  <c r="I238" s="1"/>
  <c r="J242"/>
  <c r="J238" s="1"/>
  <c r="K242"/>
  <c r="K238" s="1"/>
  <c r="L242"/>
  <c r="L238" s="1"/>
  <c r="M242"/>
  <c r="M238" s="1"/>
  <c r="N242"/>
  <c r="N238" s="1"/>
  <c r="O242"/>
  <c r="O238" s="1"/>
  <c r="P242"/>
  <c r="P238" s="1"/>
  <c r="Q242"/>
  <c r="Q238" s="1"/>
  <c r="R242"/>
  <c r="R238" s="1"/>
  <c r="H241"/>
  <c r="H237" s="1"/>
  <c r="I241"/>
  <c r="I237" s="1"/>
  <c r="J241"/>
  <c r="J237" s="1"/>
  <c r="K241"/>
  <c r="K237" s="1"/>
  <c r="L241"/>
  <c r="L237" s="1"/>
  <c r="M241"/>
  <c r="M237" s="1"/>
  <c r="N241"/>
  <c r="N237" s="1"/>
  <c r="O241"/>
  <c r="O237" s="1"/>
  <c r="P241"/>
  <c r="P237" s="1"/>
  <c r="Q241"/>
  <c r="Q237" s="1"/>
  <c r="R241"/>
  <c r="R237" s="1"/>
  <c r="G258"/>
  <c r="G259"/>
  <c r="G260"/>
  <c r="I257"/>
  <c r="J257"/>
  <c r="K257"/>
  <c r="L257"/>
  <c r="M257"/>
  <c r="N257"/>
  <c r="O257"/>
  <c r="P257"/>
  <c r="Q257"/>
  <c r="R257"/>
  <c r="H257"/>
  <c r="G254"/>
  <c r="G255"/>
  <c r="G256"/>
  <c r="I253"/>
  <c r="J253"/>
  <c r="K253"/>
  <c r="L253"/>
  <c r="M253"/>
  <c r="N253"/>
  <c r="O253"/>
  <c r="P253"/>
  <c r="Q253"/>
  <c r="R253"/>
  <c r="H253"/>
  <c r="G251"/>
  <c r="G252"/>
  <c r="I250"/>
  <c r="J250"/>
  <c r="K250"/>
  <c r="L250"/>
  <c r="M250"/>
  <c r="N250"/>
  <c r="O250"/>
  <c r="P250"/>
  <c r="Q250"/>
  <c r="R250"/>
  <c r="H250"/>
  <c r="G248"/>
  <c r="G249"/>
  <c r="I247"/>
  <c r="J247"/>
  <c r="K247"/>
  <c r="L247"/>
  <c r="M247"/>
  <c r="N247"/>
  <c r="O247"/>
  <c r="P247"/>
  <c r="Q247"/>
  <c r="R247"/>
  <c r="H247"/>
  <c r="G245"/>
  <c r="G246"/>
  <c r="I244"/>
  <c r="J244"/>
  <c r="K244"/>
  <c r="L244"/>
  <c r="M244"/>
  <c r="N244"/>
  <c r="O244"/>
  <c r="P244"/>
  <c r="Q244"/>
  <c r="R244"/>
  <c r="H244"/>
  <c r="H214"/>
  <c r="H210" s="1"/>
  <c r="I214"/>
  <c r="I210" s="1"/>
  <c r="J214"/>
  <c r="J210" s="1"/>
  <c r="K214"/>
  <c r="K210" s="1"/>
  <c r="L214"/>
  <c r="L210" s="1"/>
  <c r="M214"/>
  <c r="M210" s="1"/>
  <c r="N214"/>
  <c r="N210" s="1"/>
  <c r="O214"/>
  <c r="O210" s="1"/>
  <c r="P214"/>
  <c r="P210" s="1"/>
  <c r="Q214"/>
  <c r="Q210" s="1"/>
  <c r="R214"/>
  <c r="R210" s="1"/>
  <c r="H213"/>
  <c r="H209" s="1"/>
  <c r="I213"/>
  <c r="I209" s="1"/>
  <c r="J213"/>
  <c r="J209" s="1"/>
  <c r="K213"/>
  <c r="K209" s="1"/>
  <c r="L213"/>
  <c r="L209" s="1"/>
  <c r="M213"/>
  <c r="M209" s="1"/>
  <c r="N213"/>
  <c r="N209" s="1"/>
  <c r="O213"/>
  <c r="O209" s="1"/>
  <c r="P213"/>
  <c r="P209" s="1"/>
  <c r="Q213"/>
  <c r="Q209" s="1"/>
  <c r="R213"/>
  <c r="R209" s="1"/>
  <c r="H212"/>
  <c r="H208" s="1"/>
  <c r="I212"/>
  <c r="I208" s="1"/>
  <c r="J212"/>
  <c r="J208" s="1"/>
  <c r="K212"/>
  <c r="K208" s="1"/>
  <c r="L212"/>
  <c r="L208" s="1"/>
  <c r="M212"/>
  <c r="M208" s="1"/>
  <c r="N212"/>
  <c r="N208" s="1"/>
  <c r="O212"/>
  <c r="O208" s="1"/>
  <c r="P212"/>
  <c r="P208" s="1"/>
  <c r="Q212"/>
  <c r="Q208" s="1"/>
  <c r="R212"/>
  <c r="R208" s="1"/>
  <c r="U233"/>
  <c r="G234"/>
  <c r="G235"/>
  <c r="I233"/>
  <c r="J233"/>
  <c r="K233"/>
  <c r="L233"/>
  <c r="M233"/>
  <c r="N233"/>
  <c r="O233"/>
  <c r="P233"/>
  <c r="Q233"/>
  <c r="R233"/>
  <c r="H233"/>
  <c r="U229"/>
  <c r="G230"/>
  <c r="G231"/>
  <c r="G232"/>
  <c r="I229"/>
  <c r="J229"/>
  <c r="K229"/>
  <c r="L229"/>
  <c r="M229"/>
  <c r="N229"/>
  <c r="O229"/>
  <c r="P229"/>
  <c r="Q229"/>
  <c r="R229"/>
  <c r="H229"/>
  <c r="G227"/>
  <c r="G228"/>
  <c r="I226"/>
  <c r="J226"/>
  <c r="K226"/>
  <c r="L226"/>
  <c r="M226"/>
  <c r="N226"/>
  <c r="O226"/>
  <c r="P226"/>
  <c r="Q226"/>
  <c r="R226"/>
  <c r="H226"/>
  <c r="G223"/>
  <c r="G224"/>
  <c r="G225"/>
  <c r="I222"/>
  <c r="J222"/>
  <c r="K222"/>
  <c r="L222"/>
  <c r="M222"/>
  <c r="N222"/>
  <c r="O222"/>
  <c r="P222"/>
  <c r="Q222"/>
  <c r="R222"/>
  <c r="H222"/>
  <c r="G220"/>
  <c r="G221"/>
  <c r="I219"/>
  <c r="J219"/>
  <c r="K219"/>
  <c r="L219"/>
  <c r="M219"/>
  <c r="N219"/>
  <c r="O219"/>
  <c r="P219"/>
  <c r="Q219"/>
  <c r="R219"/>
  <c r="H219"/>
  <c r="G216"/>
  <c r="G217"/>
  <c r="G218"/>
  <c r="G214" s="1"/>
  <c r="G210" s="1"/>
  <c r="I215"/>
  <c r="J215"/>
  <c r="K215"/>
  <c r="L215"/>
  <c r="M215"/>
  <c r="N215"/>
  <c r="O215"/>
  <c r="P215"/>
  <c r="Q215"/>
  <c r="R215"/>
  <c r="H215"/>
  <c r="R199"/>
  <c r="R195" s="1"/>
  <c r="H199"/>
  <c r="H195" s="1"/>
  <c r="H301" s="1"/>
  <c r="I199"/>
  <c r="I195" s="1"/>
  <c r="J199"/>
  <c r="J195" s="1"/>
  <c r="K199"/>
  <c r="K195" s="1"/>
  <c r="L199"/>
  <c r="L195" s="1"/>
  <c r="M199"/>
  <c r="M195" s="1"/>
  <c r="N199"/>
  <c r="N195" s="1"/>
  <c r="N301" s="1"/>
  <c r="O199"/>
  <c r="O195" s="1"/>
  <c r="P199"/>
  <c r="P195" s="1"/>
  <c r="Q199"/>
  <c r="Q195" s="1"/>
  <c r="Q301" s="1"/>
  <c r="H198"/>
  <c r="H194" s="1"/>
  <c r="I198"/>
  <c r="I194" s="1"/>
  <c r="J198"/>
  <c r="J194" s="1"/>
  <c r="K198"/>
  <c r="K194" s="1"/>
  <c r="L198"/>
  <c r="L194" s="1"/>
  <c r="M198"/>
  <c r="M194" s="1"/>
  <c r="N198"/>
  <c r="N194" s="1"/>
  <c r="O198"/>
  <c r="O194" s="1"/>
  <c r="P198"/>
  <c r="P194" s="1"/>
  <c r="Q198"/>
  <c r="Q194" s="1"/>
  <c r="R198"/>
  <c r="R194" s="1"/>
  <c r="H197"/>
  <c r="H193" s="1"/>
  <c r="I197"/>
  <c r="I193" s="1"/>
  <c r="J197"/>
  <c r="J193" s="1"/>
  <c r="K197"/>
  <c r="K193" s="1"/>
  <c r="L197"/>
  <c r="L193" s="1"/>
  <c r="M197"/>
  <c r="M193" s="1"/>
  <c r="N197"/>
  <c r="N193" s="1"/>
  <c r="O197"/>
  <c r="O193" s="1"/>
  <c r="P197"/>
  <c r="P193" s="1"/>
  <c r="Q197"/>
  <c r="Q193" s="1"/>
  <c r="R197"/>
  <c r="R193" s="1"/>
  <c r="G205"/>
  <c r="G206"/>
  <c r="I204"/>
  <c r="J204"/>
  <c r="K204"/>
  <c r="L204"/>
  <c r="M204"/>
  <c r="N204"/>
  <c r="O204"/>
  <c r="P204"/>
  <c r="Q204"/>
  <c r="R204"/>
  <c r="H204"/>
  <c r="G201"/>
  <c r="G202"/>
  <c r="G203"/>
  <c r="G199" s="1"/>
  <c r="G195" s="1"/>
  <c r="I200"/>
  <c r="J200"/>
  <c r="K200"/>
  <c r="L200"/>
  <c r="M200"/>
  <c r="N200"/>
  <c r="O200"/>
  <c r="P200"/>
  <c r="Q200"/>
  <c r="R200"/>
  <c r="H200"/>
  <c r="H188"/>
  <c r="H185" s="1"/>
  <c r="I188"/>
  <c r="I185" s="1"/>
  <c r="J188"/>
  <c r="J185" s="1"/>
  <c r="K188"/>
  <c r="K185" s="1"/>
  <c r="L188"/>
  <c r="L185" s="1"/>
  <c r="M188"/>
  <c r="M185" s="1"/>
  <c r="N188"/>
  <c r="N185" s="1"/>
  <c r="O188"/>
  <c r="O185" s="1"/>
  <c r="P188"/>
  <c r="P185" s="1"/>
  <c r="Q188"/>
  <c r="Q185" s="1"/>
  <c r="R188"/>
  <c r="R185" s="1"/>
  <c r="H187"/>
  <c r="H184" s="1"/>
  <c r="I187"/>
  <c r="I184" s="1"/>
  <c r="J187"/>
  <c r="J184" s="1"/>
  <c r="K187"/>
  <c r="K184" s="1"/>
  <c r="L187"/>
  <c r="L184" s="1"/>
  <c r="M187"/>
  <c r="M184" s="1"/>
  <c r="N187"/>
  <c r="N184" s="1"/>
  <c r="O187"/>
  <c r="O184" s="1"/>
  <c r="P187"/>
  <c r="P184" s="1"/>
  <c r="Q187"/>
  <c r="Q184" s="1"/>
  <c r="R187"/>
  <c r="R184" s="1"/>
  <c r="G190"/>
  <c r="G187" s="1"/>
  <c r="G184" s="1"/>
  <c r="G191"/>
  <c r="G188" s="1"/>
  <c r="G185" s="1"/>
  <c r="I189"/>
  <c r="I186" s="1"/>
  <c r="I183" s="1"/>
  <c r="J189"/>
  <c r="J186" s="1"/>
  <c r="J183" s="1"/>
  <c r="K189"/>
  <c r="K186" s="1"/>
  <c r="K183" s="1"/>
  <c r="L189"/>
  <c r="L186" s="1"/>
  <c r="L183" s="1"/>
  <c r="M189"/>
  <c r="M186" s="1"/>
  <c r="M183" s="1"/>
  <c r="N189"/>
  <c r="N186" s="1"/>
  <c r="N183" s="1"/>
  <c r="O189"/>
  <c r="O186" s="1"/>
  <c r="O183" s="1"/>
  <c r="P189"/>
  <c r="P186" s="1"/>
  <c r="P183" s="1"/>
  <c r="Q189"/>
  <c r="Q186" s="1"/>
  <c r="Q183" s="1"/>
  <c r="R189"/>
  <c r="R186" s="1"/>
  <c r="R183" s="1"/>
  <c r="H189"/>
  <c r="H173"/>
  <c r="H170" s="1"/>
  <c r="I173"/>
  <c r="I170" s="1"/>
  <c r="J173"/>
  <c r="J170" s="1"/>
  <c r="K173"/>
  <c r="K170" s="1"/>
  <c r="L173"/>
  <c r="L170" s="1"/>
  <c r="M173"/>
  <c r="M170" s="1"/>
  <c r="N173"/>
  <c r="N170" s="1"/>
  <c r="O173"/>
  <c r="O170" s="1"/>
  <c r="P173"/>
  <c r="P170" s="1"/>
  <c r="Q173"/>
  <c r="Q170" s="1"/>
  <c r="R173"/>
  <c r="R170" s="1"/>
  <c r="H172"/>
  <c r="H169" s="1"/>
  <c r="I172"/>
  <c r="I169" s="1"/>
  <c r="J172"/>
  <c r="J169" s="1"/>
  <c r="K172"/>
  <c r="K169" s="1"/>
  <c r="L172"/>
  <c r="L169" s="1"/>
  <c r="M172"/>
  <c r="M169" s="1"/>
  <c r="N172"/>
  <c r="N169" s="1"/>
  <c r="O172"/>
  <c r="O169" s="1"/>
  <c r="P172"/>
  <c r="P169" s="1"/>
  <c r="Q172"/>
  <c r="Q169" s="1"/>
  <c r="R172"/>
  <c r="R169" s="1"/>
  <c r="G175"/>
  <c r="G172" s="1"/>
  <c r="G169" s="1"/>
  <c r="G176"/>
  <c r="G173" s="1"/>
  <c r="G170" s="1"/>
  <c r="I174"/>
  <c r="I171" s="1"/>
  <c r="I168" s="1"/>
  <c r="J174"/>
  <c r="J171" s="1"/>
  <c r="J168" s="1"/>
  <c r="K174"/>
  <c r="K171" s="1"/>
  <c r="K168" s="1"/>
  <c r="L174"/>
  <c r="L171" s="1"/>
  <c r="L168" s="1"/>
  <c r="M174"/>
  <c r="M171" s="1"/>
  <c r="M168" s="1"/>
  <c r="N174"/>
  <c r="N171" s="1"/>
  <c r="N168" s="1"/>
  <c r="O174"/>
  <c r="O171" s="1"/>
  <c r="O168" s="1"/>
  <c r="P174"/>
  <c r="P171" s="1"/>
  <c r="P168" s="1"/>
  <c r="Q174"/>
  <c r="Q171" s="1"/>
  <c r="Q168" s="1"/>
  <c r="R174"/>
  <c r="R171" s="1"/>
  <c r="R168" s="1"/>
  <c r="H174"/>
  <c r="H171" s="1"/>
  <c r="H168" s="1"/>
  <c r="H158"/>
  <c r="H155" s="1"/>
  <c r="I158"/>
  <c r="I155" s="1"/>
  <c r="J158"/>
  <c r="J155" s="1"/>
  <c r="K158"/>
  <c r="K155" s="1"/>
  <c r="L158"/>
  <c r="L155" s="1"/>
  <c r="M158"/>
  <c r="M155" s="1"/>
  <c r="N158"/>
  <c r="N155" s="1"/>
  <c r="O158"/>
  <c r="O155" s="1"/>
  <c r="P158"/>
  <c r="P155" s="1"/>
  <c r="Q158"/>
  <c r="Q155" s="1"/>
  <c r="R158"/>
  <c r="R155" s="1"/>
  <c r="H157"/>
  <c r="H154" s="1"/>
  <c r="I157"/>
  <c r="I154" s="1"/>
  <c r="J157"/>
  <c r="J154" s="1"/>
  <c r="K157"/>
  <c r="K154" s="1"/>
  <c r="L157"/>
  <c r="L154" s="1"/>
  <c r="M157"/>
  <c r="M154" s="1"/>
  <c r="N157"/>
  <c r="N154" s="1"/>
  <c r="O157"/>
  <c r="O154" s="1"/>
  <c r="P157"/>
  <c r="P154" s="1"/>
  <c r="Q157"/>
  <c r="Q154" s="1"/>
  <c r="R157"/>
  <c r="R154" s="1"/>
  <c r="G166"/>
  <c r="G167"/>
  <c r="I165"/>
  <c r="J165"/>
  <c r="K165"/>
  <c r="L165"/>
  <c r="M165"/>
  <c r="N165"/>
  <c r="O165"/>
  <c r="P165"/>
  <c r="Q165"/>
  <c r="R165"/>
  <c r="H165"/>
  <c r="G163"/>
  <c r="G164"/>
  <c r="I162"/>
  <c r="J162"/>
  <c r="K162"/>
  <c r="L162"/>
  <c r="M162"/>
  <c r="N162"/>
  <c r="O162"/>
  <c r="P162"/>
  <c r="Q162"/>
  <c r="R162"/>
  <c r="H162"/>
  <c r="G160"/>
  <c r="G161"/>
  <c r="I159"/>
  <c r="J159"/>
  <c r="K159"/>
  <c r="L159"/>
  <c r="M159"/>
  <c r="N159"/>
  <c r="O159"/>
  <c r="P159"/>
  <c r="Q159"/>
  <c r="R159"/>
  <c r="H159"/>
  <c r="H137"/>
  <c r="I137"/>
  <c r="J137"/>
  <c r="K137"/>
  <c r="L137"/>
  <c r="M137"/>
  <c r="N137"/>
  <c r="O137"/>
  <c r="P137"/>
  <c r="Q137"/>
  <c r="R137"/>
  <c r="H136"/>
  <c r="I136"/>
  <c r="J136"/>
  <c r="L136"/>
  <c r="M136"/>
  <c r="N136"/>
  <c r="O136"/>
  <c r="P136"/>
  <c r="Q136"/>
  <c r="R136"/>
  <c r="G148"/>
  <c r="G149"/>
  <c r="I147"/>
  <c r="J147"/>
  <c r="K147"/>
  <c r="L147"/>
  <c r="M147"/>
  <c r="N147"/>
  <c r="O147"/>
  <c r="P147"/>
  <c r="Q147"/>
  <c r="R147"/>
  <c r="H147"/>
  <c r="G145"/>
  <c r="G146"/>
  <c r="I144"/>
  <c r="J144"/>
  <c r="K144"/>
  <c r="L144"/>
  <c r="M144"/>
  <c r="N144"/>
  <c r="O144"/>
  <c r="P144"/>
  <c r="Q144"/>
  <c r="R144"/>
  <c r="H144"/>
  <c r="G142"/>
  <c r="G143"/>
  <c r="I141"/>
  <c r="J141"/>
  <c r="K141"/>
  <c r="L141"/>
  <c r="M141"/>
  <c r="N141"/>
  <c r="O141"/>
  <c r="P141"/>
  <c r="Q141"/>
  <c r="R141"/>
  <c r="H141"/>
  <c r="H128"/>
  <c r="H125" s="1"/>
  <c r="I128"/>
  <c r="I125" s="1"/>
  <c r="J128"/>
  <c r="J125" s="1"/>
  <c r="K128"/>
  <c r="K125" s="1"/>
  <c r="L128"/>
  <c r="L125" s="1"/>
  <c r="M128"/>
  <c r="M125" s="1"/>
  <c r="N128"/>
  <c r="N125" s="1"/>
  <c r="O128"/>
  <c r="O125" s="1"/>
  <c r="P128"/>
  <c r="P125" s="1"/>
  <c r="Q128"/>
  <c r="Q125" s="1"/>
  <c r="R128"/>
  <c r="R125" s="1"/>
  <c r="H127"/>
  <c r="H124" s="1"/>
  <c r="I127"/>
  <c r="I124" s="1"/>
  <c r="J127"/>
  <c r="J124" s="1"/>
  <c r="K127"/>
  <c r="K124" s="1"/>
  <c r="L127"/>
  <c r="L124" s="1"/>
  <c r="M127"/>
  <c r="M124" s="1"/>
  <c r="N127"/>
  <c r="N124" s="1"/>
  <c r="O127"/>
  <c r="O124" s="1"/>
  <c r="P127"/>
  <c r="P124" s="1"/>
  <c r="Q127"/>
  <c r="Q124" s="1"/>
  <c r="R127"/>
  <c r="R124" s="1"/>
  <c r="G133"/>
  <c r="G134"/>
  <c r="I132"/>
  <c r="J132"/>
  <c r="K132"/>
  <c r="L132"/>
  <c r="M132"/>
  <c r="N132"/>
  <c r="O132"/>
  <c r="P132"/>
  <c r="Q132"/>
  <c r="R132"/>
  <c r="H132"/>
  <c r="G130"/>
  <c r="G131"/>
  <c r="I129"/>
  <c r="J129"/>
  <c r="K129"/>
  <c r="L129"/>
  <c r="M129"/>
  <c r="N129"/>
  <c r="O129"/>
  <c r="P129"/>
  <c r="Q129"/>
  <c r="R129"/>
  <c r="H129"/>
  <c r="H110"/>
  <c r="I110"/>
  <c r="J110"/>
  <c r="K110"/>
  <c r="L110"/>
  <c r="M110"/>
  <c r="N110"/>
  <c r="O110"/>
  <c r="P110"/>
  <c r="Q110"/>
  <c r="R110"/>
  <c r="H109"/>
  <c r="K109"/>
  <c r="L109"/>
  <c r="M109"/>
  <c r="N109"/>
  <c r="P109"/>
  <c r="Q109"/>
  <c r="R109"/>
  <c r="G121"/>
  <c r="G122"/>
  <c r="I120"/>
  <c r="J120"/>
  <c r="K120"/>
  <c r="L120"/>
  <c r="M120"/>
  <c r="N120"/>
  <c r="O120"/>
  <c r="P120"/>
  <c r="Q120"/>
  <c r="R120"/>
  <c r="H120"/>
  <c r="G118"/>
  <c r="G119"/>
  <c r="I117"/>
  <c r="J117"/>
  <c r="K117"/>
  <c r="L117"/>
  <c r="M117"/>
  <c r="N117"/>
  <c r="O117"/>
  <c r="P117"/>
  <c r="Q117"/>
  <c r="R117"/>
  <c r="H117"/>
  <c r="G115"/>
  <c r="G116"/>
  <c r="I114"/>
  <c r="J114"/>
  <c r="J111" s="1"/>
  <c r="K114"/>
  <c r="L114"/>
  <c r="M114"/>
  <c r="N114"/>
  <c r="O114"/>
  <c r="P114"/>
  <c r="Q114"/>
  <c r="R114"/>
  <c r="H114"/>
  <c r="H98"/>
  <c r="I98"/>
  <c r="K98"/>
  <c r="L98"/>
  <c r="N98"/>
  <c r="O98"/>
  <c r="Q98"/>
  <c r="R98"/>
  <c r="I97"/>
  <c r="J97"/>
  <c r="L97"/>
  <c r="M97"/>
  <c r="O97"/>
  <c r="P97"/>
  <c r="R97"/>
  <c r="G106"/>
  <c r="G107"/>
  <c r="I105"/>
  <c r="J105"/>
  <c r="K105"/>
  <c r="L105"/>
  <c r="M105"/>
  <c r="N105"/>
  <c r="O105"/>
  <c r="P105"/>
  <c r="Q105"/>
  <c r="R105"/>
  <c r="H105"/>
  <c r="G103"/>
  <c r="G104"/>
  <c r="G101" s="1"/>
  <c r="I102"/>
  <c r="J102"/>
  <c r="K102"/>
  <c r="K99" s="1"/>
  <c r="L102"/>
  <c r="M102"/>
  <c r="N102"/>
  <c r="O102"/>
  <c r="P102"/>
  <c r="Q102"/>
  <c r="R102"/>
  <c r="H102"/>
  <c r="H23"/>
  <c r="H180" s="1"/>
  <c r="I23"/>
  <c r="I180" s="1"/>
  <c r="K23"/>
  <c r="K180" s="1"/>
  <c r="N23"/>
  <c r="N180" s="1"/>
  <c r="Q23"/>
  <c r="Q180" s="1"/>
  <c r="R23"/>
  <c r="R180" s="1"/>
  <c r="I22"/>
  <c r="L22"/>
  <c r="O22"/>
  <c r="P22"/>
  <c r="R22"/>
  <c r="J21"/>
  <c r="M21"/>
  <c r="P21"/>
  <c r="G94"/>
  <c r="G95"/>
  <c r="I93"/>
  <c r="J93"/>
  <c r="K93"/>
  <c r="L93"/>
  <c r="M93"/>
  <c r="N93"/>
  <c r="O93"/>
  <c r="P93"/>
  <c r="Q93"/>
  <c r="R93"/>
  <c r="H93"/>
  <c r="G90"/>
  <c r="G91"/>
  <c r="G92"/>
  <c r="I89"/>
  <c r="J89"/>
  <c r="K89"/>
  <c r="L89"/>
  <c r="M89"/>
  <c r="N89"/>
  <c r="O89"/>
  <c r="P89"/>
  <c r="Q89"/>
  <c r="R89"/>
  <c r="H89"/>
  <c r="G86"/>
  <c r="G87"/>
  <c r="G88"/>
  <c r="I85"/>
  <c r="J85"/>
  <c r="K85"/>
  <c r="L85"/>
  <c r="M85"/>
  <c r="N85"/>
  <c r="O85"/>
  <c r="P85"/>
  <c r="Q85"/>
  <c r="R85"/>
  <c r="H85"/>
  <c r="G82"/>
  <c r="G83"/>
  <c r="G84"/>
  <c r="I81"/>
  <c r="J81"/>
  <c r="K81"/>
  <c r="L81"/>
  <c r="M81"/>
  <c r="N81"/>
  <c r="O81"/>
  <c r="P81"/>
  <c r="Q81"/>
  <c r="R81"/>
  <c r="H81"/>
  <c r="G78"/>
  <c r="G79"/>
  <c r="G80"/>
  <c r="I77"/>
  <c r="J77"/>
  <c r="K77"/>
  <c r="L77"/>
  <c r="M77"/>
  <c r="N77"/>
  <c r="O77"/>
  <c r="P77"/>
  <c r="Q77"/>
  <c r="R77"/>
  <c r="H77"/>
  <c r="G70"/>
  <c r="G71"/>
  <c r="G72"/>
  <c r="I69"/>
  <c r="J69"/>
  <c r="K69"/>
  <c r="L69"/>
  <c r="M69"/>
  <c r="N69"/>
  <c r="O69"/>
  <c r="P69"/>
  <c r="Q69"/>
  <c r="R69"/>
  <c r="H69"/>
  <c r="G66"/>
  <c r="G67"/>
  <c r="G68"/>
  <c r="I65"/>
  <c r="J65"/>
  <c r="K65"/>
  <c r="L65"/>
  <c r="M65"/>
  <c r="N65"/>
  <c r="O65"/>
  <c r="P65"/>
  <c r="Q65"/>
  <c r="R65"/>
  <c r="H65"/>
  <c r="G58"/>
  <c r="G59"/>
  <c r="G60"/>
  <c r="I57"/>
  <c r="J57"/>
  <c r="K57"/>
  <c r="L57"/>
  <c r="M57"/>
  <c r="N57"/>
  <c r="O57"/>
  <c r="P57"/>
  <c r="Q57"/>
  <c r="R57"/>
  <c r="H57"/>
  <c r="G54"/>
  <c r="G55"/>
  <c r="G56"/>
  <c r="I53"/>
  <c r="J53"/>
  <c r="K53"/>
  <c r="L53"/>
  <c r="M53"/>
  <c r="N53"/>
  <c r="O53"/>
  <c r="P53"/>
  <c r="Q53"/>
  <c r="R53"/>
  <c r="H53"/>
  <c r="G50"/>
  <c r="G51"/>
  <c r="G52"/>
  <c r="I49"/>
  <c r="J49"/>
  <c r="K49"/>
  <c r="L49"/>
  <c r="M49"/>
  <c r="N49"/>
  <c r="O49"/>
  <c r="P49"/>
  <c r="Q49"/>
  <c r="R49"/>
  <c r="H49"/>
  <c r="G47"/>
  <c r="G48"/>
  <c r="I46"/>
  <c r="J46"/>
  <c r="K46"/>
  <c r="L46"/>
  <c r="M46"/>
  <c r="N46"/>
  <c r="O46"/>
  <c r="P46"/>
  <c r="Q46"/>
  <c r="R46"/>
  <c r="H46"/>
  <c r="G44"/>
  <c r="G45"/>
  <c r="I43"/>
  <c r="J43"/>
  <c r="K43"/>
  <c r="L43"/>
  <c r="M43"/>
  <c r="N43"/>
  <c r="P43"/>
  <c r="Q43"/>
  <c r="R43"/>
  <c r="H43"/>
  <c r="G32"/>
  <c r="G33"/>
  <c r="I31"/>
  <c r="J31"/>
  <c r="K31"/>
  <c r="L31"/>
  <c r="M31"/>
  <c r="N31"/>
  <c r="O31"/>
  <c r="P31"/>
  <c r="Q31"/>
  <c r="R31"/>
  <c r="H31"/>
  <c r="G29"/>
  <c r="G30"/>
  <c r="I28"/>
  <c r="J28"/>
  <c r="K28"/>
  <c r="L28"/>
  <c r="M28"/>
  <c r="N28"/>
  <c r="O28"/>
  <c r="P28"/>
  <c r="Q28"/>
  <c r="R28"/>
  <c r="H28"/>
  <c r="H471"/>
  <c r="H468" s="1"/>
  <c r="I471"/>
  <c r="I468" s="1"/>
  <c r="J471"/>
  <c r="J468" s="1"/>
  <c r="K471"/>
  <c r="K468" s="1"/>
  <c r="L471"/>
  <c r="L468" s="1"/>
  <c r="M471"/>
  <c r="M468" s="1"/>
  <c r="N471"/>
  <c r="N468" s="1"/>
  <c r="O471"/>
  <c r="O468" s="1"/>
  <c r="P471"/>
  <c r="P468" s="1"/>
  <c r="Q471"/>
  <c r="Q468" s="1"/>
  <c r="R471"/>
  <c r="R468" s="1"/>
  <c r="H470"/>
  <c r="H467" s="1"/>
  <c r="I470"/>
  <c r="I467" s="1"/>
  <c r="J470"/>
  <c r="J467" s="1"/>
  <c r="K470"/>
  <c r="K467" s="1"/>
  <c r="L470"/>
  <c r="L467" s="1"/>
  <c r="M470"/>
  <c r="M467" s="1"/>
  <c r="N470"/>
  <c r="N467" s="1"/>
  <c r="O470"/>
  <c r="O467" s="1"/>
  <c r="P470"/>
  <c r="P467" s="1"/>
  <c r="Q470"/>
  <c r="Q467" s="1"/>
  <c r="R470"/>
  <c r="R467" s="1"/>
  <c r="U481"/>
  <c r="G482"/>
  <c r="G483"/>
  <c r="I481"/>
  <c r="J481"/>
  <c r="K481"/>
  <c r="L481"/>
  <c r="M481"/>
  <c r="N481"/>
  <c r="O481"/>
  <c r="P481"/>
  <c r="Q481"/>
  <c r="R481"/>
  <c r="H481"/>
  <c r="U478"/>
  <c r="G479"/>
  <c r="G480"/>
  <c r="I478"/>
  <c r="J478"/>
  <c r="K478"/>
  <c r="L478"/>
  <c r="M478"/>
  <c r="N478"/>
  <c r="O478"/>
  <c r="P478"/>
  <c r="Q478"/>
  <c r="R478"/>
  <c r="H478"/>
  <c r="U475"/>
  <c r="G476"/>
  <c r="G477"/>
  <c r="I475"/>
  <c r="J475"/>
  <c r="K475"/>
  <c r="L475"/>
  <c r="M475"/>
  <c r="N475"/>
  <c r="O475"/>
  <c r="P475"/>
  <c r="Q475"/>
  <c r="R475"/>
  <c r="H475"/>
  <c r="U472"/>
  <c r="G473"/>
  <c r="G474"/>
  <c r="I472"/>
  <c r="J472"/>
  <c r="K472"/>
  <c r="L472"/>
  <c r="M472"/>
  <c r="N472"/>
  <c r="O472"/>
  <c r="P472"/>
  <c r="Q472"/>
  <c r="R472"/>
  <c r="H472"/>
  <c r="H453"/>
  <c r="H450" s="1"/>
  <c r="I453"/>
  <c r="I450" s="1"/>
  <c r="J453"/>
  <c r="J450" s="1"/>
  <c r="K453"/>
  <c r="K450" s="1"/>
  <c r="L453"/>
  <c r="L450" s="1"/>
  <c r="M453"/>
  <c r="M450" s="1"/>
  <c r="N453"/>
  <c r="N450" s="1"/>
  <c r="O453"/>
  <c r="O450" s="1"/>
  <c r="P453"/>
  <c r="P450" s="1"/>
  <c r="Q453"/>
  <c r="Q450" s="1"/>
  <c r="R453"/>
  <c r="R450" s="1"/>
  <c r="H452"/>
  <c r="H449" s="1"/>
  <c r="I452"/>
  <c r="I449" s="1"/>
  <c r="J452"/>
  <c r="J449" s="1"/>
  <c r="K452"/>
  <c r="K449" s="1"/>
  <c r="L452"/>
  <c r="L449" s="1"/>
  <c r="M452"/>
  <c r="M449" s="1"/>
  <c r="N452"/>
  <c r="N449" s="1"/>
  <c r="O452"/>
  <c r="O449" s="1"/>
  <c r="P452"/>
  <c r="P449" s="1"/>
  <c r="Q452"/>
  <c r="Q449" s="1"/>
  <c r="R452"/>
  <c r="R449" s="1"/>
  <c r="U463"/>
  <c r="G464"/>
  <c r="G465"/>
  <c r="I463"/>
  <c r="J463"/>
  <c r="K463"/>
  <c r="L463"/>
  <c r="M463"/>
  <c r="N463"/>
  <c r="O463"/>
  <c r="P463"/>
  <c r="Q463"/>
  <c r="R463"/>
  <c r="H463"/>
  <c r="U460"/>
  <c r="G461"/>
  <c r="G462"/>
  <c r="I460"/>
  <c r="J460"/>
  <c r="K460"/>
  <c r="L460"/>
  <c r="M460"/>
  <c r="N460"/>
  <c r="O460"/>
  <c r="P460"/>
  <c r="Q460"/>
  <c r="R460"/>
  <c r="H460"/>
  <c r="U457"/>
  <c r="G458"/>
  <c r="G459"/>
  <c r="I457"/>
  <c r="J457"/>
  <c r="K457"/>
  <c r="L457"/>
  <c r="M457"/>
  <c r="N457"/>
  <c r="O457"/>
  <c r="P457"/>
  <c r="Q457"/>
  <c r="R457"/>
  <c r="H457"/>
  <c r="U454"/>
  <c r="H410"/>
  <c r="H406" s="1"/>
  <c r="I410"/>
  <c r="I406" s="1"/>
  <c r="J410"/>
  <c r="J406" s="1"/>
  <c r="K410"/>
  <c r="K406" s="1"/>
  <c r="L410"/>
  <c r="L406" s="1"/>
  <c r="M410"/>
  <c r="M406" s="1"/>
  <c r="N410"/>
  <c r="N406" s="1"/>
  <c r="O410"/>
  <c r="O406" s="1"/>
  <c r="P410"/>
  <c r="P406" s="1"/>
  <c r="Q410"/>
  <c r="Q406" s="1"/>
  <c r="R410"/>
  <c r="R406" s="1"/>
  <c r="H409"/>
  <c r="H405" s="1"/>
  <c r="I409"/>
  <c r="I405" s="1"/>
  <c r="J409"/>
  <c r="J405" s="1"/>
  <c r="K409"/>
  <c r="K405" s="1"/>
  <c r="L409"/>
  <c r="L405" s="1"/>
  <c r="M409"/>
  <c r="M405" s="1"/>
  <c r="N409"/>
  <c r="N405" s="1"/>
  <c r="O409"/>
  <c r="O405" s="1"/>
  <c r="P409"/>
  <c r="P405" s="1"/>
  <c r="Q409"/>
  <c r="Q405" s="1"/>
  <c r="R409"/>
  <c r="R405" s="1"/>
  <c r="H408"/>
  <c r="H404" s="1"/>
  <c r="I408"/>
  <c r="I404" s="1"/>
  <c r="J408"/>
  <c r="J404" s="1"/>
  <c r="K408"/>
  <c r="K404" s="1"/>
  <c r="L408"/>
  <c r="L404" s="1"/>
  <c r="M408"/>
  <c r="M404" s="1"/>
  <c r="N408"/>
  <c r="N404" s="1"/>
  <c r="O408"/>
  <c r="O404" s="1"/>
  <c r="P408"/>
  <c r="P404" s="1"/>
  <c r="Q408"/>
  <c r="Q404" s="1"/>
  <c r="R408"/>
  <c r="R404" s="1"/>
  <c r="G425"/>
  <c r="G426"/>
  <c r="I424"/>
  <c r="J424"/>
  <c r="K424"/>
  <c r="L424"/>
  <c r="M424"/>
  <c r="N424"/>
  <c r="O424"/>
  <c r="P424"/>
  <c r="Q424"/>
  <c r="R424"/>
  <c r="H424"/>
  <c r="G422"/>
  <c r="G423"/>
  <c r="I421"/>
  <c r="J421"/>
  <c r="K421"/>
  <c r="L421"/>
  <c r="M421"/>
  <c r="N421"/>
  <c r="O421"/>
  <c r="P421"/>
  <c r="Q421"/>
  <c r="R421"/>
  <c r="H421"/>
  <c r="G419"/>
  <c r="G420"/>
  <c r="I418"/>
  <c r="J418"/>
  <c r="K418"/>
  <c r="L418"/>
  <c r="M418"/>
  <c r="N418"/>
  <c r="O418"/>
  <c r="P418"/>
  <c r="Q418"/>
  <c r="R418"/>
  <c r="H418"/>
  <c r="G416"/>
  <c r="G417"/>
  <c r="I415"/>
  <c r="J415"/>
  <c r="K415"/>
  <c r="L415"/>
  <c r="M415"/>
  <c r="N415"/>
  <c r="O415"/>
  <c r="P415"/>
  <c r="Q415"/>
  <c r="R415"/>
  <c r="H415"/>
  <c r="G412"/>
  <c r="G413"/>
  <c r="G414"/>
  <c r="G410" s="1"/>
  <c r="G406" s="1"/>
  <c r="I411"/>
  <c r="J411"/>
  <c r="K411"/>
  <c r="L411"/>
  <c r="M411"/>
  <c r="N411"/>
  <c r="O411"/>
  <c r="P411"/>
  <c r="Q411"/>
  <c r="R411"/>
  <c r="H411"/>
  <c r="H381"/>
  <c r="H378" s="1"/>
  <c r="I381"/>
  <c r="I378" s="1"/>
  <c r="J381"/>
  <c r="J378" s="1"/>
  <c r="K381"/>
  <c r="K378" s="1"/>
  <c r="L381"/>
  <c r="L378" s="1"/>
  <c r="M381"/>
  <c r="M378" s="1"/>
  <c r="N381"/>
  <c r="N378" s="1"/>
  <c r="O381"/>
  <c r="O378" s="1"/>
  <c r="P381"/>
  <c r="P378" s="1"/>
  <c r="Q381"/>
  <c r="Q378" s="1"/>
  <c r="R381"/>
  <c r="R378" s="1"/>
  <c r="H380"/>
  <c r="H377" s="1"/>
  <c r="I380"/>
  <c r="I377" s="1"/>
  <c r="J380"/>
  <c r="J377" s="1"/>
  <c r="K380"/>
  <c r="K377" s="1"/>
  <c r="L380"/>
  <c r="L377" s="1"/>
  <c r="M380"/>
  <c r="M377" s="1"/>
  <c r="N380"/>
  <c r="N377" s="1"/>
  <c r="O380"/>
  <c r="O377" s="1"/>
  <c r="P380"/>
  <c r="P377" s="1"/>
  <c r="Q380"/>
  <c r="Q377" s="1"/>
  <c r="R380"/>
  <c r="R377" s="1"/>
  <c r="G401"/>
  <c r="G402"/>
  <c r="I400"/>
  <c r="J400"/>
  <c r="K400"/>
  <c r="L400"/>
  <c r="M400"/>
  <c r="N400"/>
  <c r="O400"/>
  <c r="P400"/>
  <c r="Q400"/>
  <c r="R400"/>
  <c r="H400"/>
  <c r="G398"/>
  <c r="G399"/>
  <c r="I397"/>
  <c r="J397"/>
  <c r="K397"/>
  <c r="L397"/>
  <c r="M397"/>
  <c r="N397"/>
  <c r="O397"/>
  <c r="P397"/>
  <c r="Q397"/>
  <c r="R397"/>
  <c r="H397"/>
  <c r="G395"/>
  <c r="G396"/>
  <c r="I394"/>
  <c r="J394"/>
  <c r="K394"/>
  <c r="L394"/>
  <c r="M394"/>
  <c r="N394"/>
  <c r="O394"/>
  <c r="P394"/>
  <c r="Q394"/>
  <c r="R394"/>
  <c r="H394"/>
  <c r="G392"/>
  <c r="G393"/>
  <c r="I391"/>
  <c r="J391"/>
  <c r="K391"/>
  <c r="L391"/>
  <c r="M391"/>
  <c r="N391"/>
  <c r="O391"/>
  <c r="P391"/>
  <c r="Q391"/>
  <c r="R391"/>
  <c r="H391"/>
  <c r="G389"/>
  <c r="G390"/>
  <c r="I388"/>
  <c r="J388"/>
  <c r="K388"/>
  <c r="L388"/>
  <c r="M388"/>
  <c r="N388"/>
  <c r="O388"/>
  <c r="P388"/>
  <c r="Q388"/>
  <c r="R388"/>
  <c r="H388"/>
  <c r="G386"/>
  <c r="G387"/>
  <c r="I385"/>
  <c r="J385"/>
  <c r="K385"/>
  <c r="L385"/>
  <c r="M385"/>
  <c r="N385"/>
  <c r="O385"/>
  <c r="P385"/>
  <c r="Q385"/>
  <c r="R385"/>
  <c r="H385"/>
  <c r="G383"/>
  <c r="G384"/>
  <c r="I382"/>
  <c r="J382"/>
  <c r="K382"/>
  <c r="L382"/>
  <c r="M382"/>
  <c r="N382"/>
  <c r="O382"/>
  <c r="P382"/>
  <c r="Q382"/>
  <c r="R382"/>
  <c r="H382"/>
  <c r="H367"/>
  <c r="H363" s="1"/>
  <c r="I367"/>
  <c r="I363" s="1"/>
  <c r="J367"/>
  <c r="J363" s="1"/>
  <c r="K367"/>
  <c r="K363" s="1"/>
  <c r="L367"/>
  <c r="L363" s="1"/>
  <c r="M367"/>
  <c r="M363" s="1"/>
  <c r="N367"/>
  <c r="N363" s="1"/>
  <c r="O367"/>
  <c r="O363" s="1"/>
  <c r="P367"/>
  <c r="P363" s="1"/>
  <c r="Q367"/>
  <c r="Q363" s="1"/>
  <c r="R367"/>
  <c r="R363" s="1"/>
  <c r="H366"/>
  <c r="H362" s="1"/>
  <c r="I366"/>
  <c r="I362" s="1"/>
  <c r="J366"/>
  <c r="J362" s="1"/>
  <c r="K366"/>
  <c r="K362" s="1"/>
  <c r="L366"/>
  <c r="L362" s="1"/>
  <c r="M366"/>
  <c r="M362" s="1"/>
  <c r="N366"/>
  <c r="N362" s="1"/>
  <c r="O366"/>
  <c r="O362" s="1"/>
  <c r="P366"/>
  <c r="P362" s="1"/>
  <c r="Q366"/>
  <c r="Q362" s="1"/>
  <c r="R366"/>
  <c r="R362" s="1"/>
  <c r="H365"/>
  <c r="H361" s="1"/>
  <c r="I365"/>
  <c r="I361" s="1"/>
  <c r="J365"/>
  <c r="J361" s="1"/>
  <c r="K365"/>
  <c r="K361" s="1"/>
  <c r="L365"/>
  <c r="L361" s="1"/>
  <c r="M365"/>
  <c r="M361" s="1"/>
  <c r="N365"/>
  <c r="N361" s="1"/>
  <c r="O365"/>
  <c r="O361" s="1"/>
  <c r="P365"/>
  <c r="P361" s="1"/>
  <c r="Q365"/>
  <c r="Q361" s="1"/>
  <c r="R365"/>
  <c r="R361" s="1"/>
  <c r="G373"/>
  <c r="G374"/>
  <c r="G375"/>
  <c r="I372"/>
  <c r="J372"/>
  <c r="K372"/>
  <c r="L372"/>
  <c r="M372"/>
  <c r="N372"/>
  <c r="O372"/>
  <c r="P372"/>
  <c r="Q372"/>
  <c r="R372"/>
  <c r="H372"/>
  <c r="G369"/>
  <c r="G370"/>
  <c r="G371"/>
  <c r="I368"/>
  <c r="J368"/>
  <c r="K368"/>
  <c r="L368"/>
  <c r="M368"/>
  <c r="N368"/>
  <c r="O368"/>
  <c r="P368"/>
  <c r="Q368"/>
  <c r="R368"/>
  <c r="H368"/>
  <c r="G455"/>
  <c r="G456"/>
  <c r="I454"/>
  <c r="J454"/>
  <c r="K454"/>
  <c r="L454"/>
  <c r="M454"/>
  <c r="N454"/>
  <c r="O454"/>
  <c r="P454"/>
  <c r="Q454"/>
  <c r="R454"/>
  <c r="H454"/>
  <c r="H438"/>
  <c r="H435" s="1"/>
  <c r="I438"/>
  <c r="I435" s="1"/>
  <c r="I486" s="1"/>
  <c r="J438"/>
  <c r="J435" s="1"/>
  <c r="J486" s="1"/>
  <c r="K438"/>
  <c r="K435" s="1"/>
  <c r="L438"/>
  <c r="L435" s="1"/>
  <c r="L486" s="1"/>
  <c r="M438"/>
  <c r="M435" s="1"/>
  <c r="M486" s="1"/>
  <c r="N438"/>
  <c r="N435" s="1"/>
  <c r="O438"/>
  <c r="O435" s="1"/>
  <c r="O486" s="1"/>
  <c r="P438"/>
  <c r="P435" s="1"/>
  <c r="P486" s="1"/>
  <c r="Q438"/>
  <c r="Q435" s="1"/>
  <c r="R438"/>
  <c r="R435" s="1"/>
  <c r="R486" s="1"/>
  <c r="H437"/>
  <c r="H434" s="1"/>
  <c r="I437"/>
  <c r="I434" s="1"/>
  <c r="J437"/>
  <c r="J434" s="1"/>
  <c r="J485" s="1"/>
  <c r="K437"/>
  <c r="K434" s="1"/>
  <c r="K485" s="1"/>
  <c r="L437"/>
  <c r="L434" s="1"/>
  <c r="M437"/>
  <c r="M434" s="1"/>
  <c r="N437"/>
  <c r="N434" s="1"/>
  <c r="N485" s="1"/>
  <c r="O437"/>
  <c r="O434" s="1"/>
  <c r="P437"/>
  <c r="P434" s="1"/>
  <c r="P485" s="1"/>
  <c r="Q437"/>
  <c r="Q434" s="1"/>
  <c r="Q485" s="1"/>
  <c r="R437"/>
  <c r="R434" s="1"/>
  <c r="U445"/>
  <c r="G446"/>
  <c r="G447"/>
  <c r="I445"/>
  <c r="J445"/>
  <c r="K445"/>
  <c r="L445"/>
  <c r="M445"/>
  <c r="N445"/>
  <c r="O445"/>
  <c r="P445"/>
  <c r="Q445"/>
  <c r="R445"/>
  <c r="H445"/>
  <c r="U442"/>
  <c r="G443"/>
  <c r="G444"/>
  <c r="I442"/>
  <c r="J442"/>
  <c r="K442"/>
  <c r="L442"/>
  <c r="M442"/>
  <c r="N442"/>
  <c r="O442"/>
  <c r="P442"/>
  <c r="Q442"/>
  <c r="R442"/>
  <c r="H442"/>
  <c r="U439"/>
  <c r="G440"/>
  <c r="G441"/>
  <c r="I439"/>
  <c r="J439"/>
  <c r="K439"/>
  <c r="L439"/>
  <c r="M439"/>
  <c r="N439"/>
  <c r="O439"/>
  <c r="P439"/>
  <c r="Q439"/>
  <c r="R439"/>
  <c r="H439"/>
  <c r="U424"/>
  <c r="U421"/>
  <c r="U415"/>
  <c r="U411"/>
  <c r="P138" l="1"/>
  <c r="G150"/>
  <c r="Q138"/>
  <c r="Q135" s="1"/>
  <c r="K138"/>
  <c r="J138"/>
  <c r="I138"/>
  <c r="H138"/>
  <c r="R138"/>
  <c r="O138"/>
  <c r="N138"/>
  <c r="M138"/>
  <c r="L138"/>
  <c r="G139"/>
  <c r="M111"/>
  <c r="P111"/>
  <c r="H111"/>
  <c r="G112"/>
  <c r="Q99"/>
  <c r="Q96" s="1"/>
  <c r="N99"/>
  <c r="G26"/>
  <c r="G22" s="1"/>
  <c r="R24"/>
  <c r="P24"/>
  <c r="O24"/>
  <c r="N24"/>
  <c r="M24"/>
  <c r="K24"/>
  <c r="J24"/>
  <c r="I24"/>
  <c r="L24"/>
  <c r="L20" s="1"/>
  <c r="Q24"/>
  <c r="G73"/>
  <c r="G25"/>
  <c r="G21" s="1"/>
  <c r="H24"/>
  <c r="R99"/>
  <c r="O99"/>
  <c r="L99"/>
  <c r="I99"/>
  <c r="Q111"/>
  <c r="N111"/>
  <c r="K111"/>
  <c r="K108" s="1"/>
  <c r="G113"/>
  <c r="R111"/>
  <c r="O111"/>
  <c r="L111"/>
  <c r="L108" s="1"/>
  <c r="I111"/>
  <c r="H99"/>
  <c r="P99"/>
  <c r="M99"/>
  <c r="J99"/>
  <c r="J96" s="1"/>
  <c r="G100"/>
  <c r="G97" s="1"/>
  <c r="Q356"/>
  <c r="N356"/>
  <c r="K356"/>
  <c r="H356"/>
  <c r="P357"/>
  <c r="M357"/>
  <c r="J357"/>
  <c r="G326"/>
  <c r="G323" s="1"/>
  <c r="Q337"/>
  <c r="Q334" s="1"/>
  <c r="N337"/>
  <c r="N334" s="1"/>
  <c r="K337"/>
  <c r="K334" s="1"/>
  <c r="G339"/>
  <c r="G336" s="1"/>
  <c r="G343"/>
  <c r="O179"/>
  <c r="M178"/>
  <c r="P430"/>
  <c r="M430"/>
  <c r="J430"/>
  <c r="P178"/>
  <c r="R179"/>
  <c r="I179"/>
  <c r="G40"/>
  <c r="G34"/>
  <c r="H20"/>
  <c r="J20"/>
  <c r="G37"/>
  <c r="Q178"/>
  <c r="H178"/>
  <c r="J179"/>
  <c r="Q307"/>
  <c r="Q304" s="1"/>
  <c r="N307"/>
  <c r="N304" s="1"/>
  <c r="K307"/>
  <c r="K304" s="1"/>
  <c r="R356"/>
  <c r="O356"/>
  <c r="L356"/>
  <c r="I356"/>
  <c r="Q357"/>
  <c r="N357"/>
  <c r="K357"/>
  <c r="H357"/>
  <c r="Q325"/>
  <c r="Q322" s="1"/>
  <c r="N325"/>
  <c r="N322" s="1"/>
  <c r="G327"/>
  <c r="G324" s="1"/>
  <c r="R337"/>
  <c r="R334" s="1"/>
  <c r="R355" s="1"/>
  <c r="O337"/>
  <c r="O334" s="1"/>
  <c r="L337"/>
  <c r="L334" s="1"/>
  <c r="I337"/>
  <c r="I334" s="1"/>
  <c r="G346"/>
  <c r="J428"/>
  <c r="N430"/>
  <c r="N490" s="1"/>
  <c r="P356"/>
  <c r="R307"/>
  <c r="R304" s="1"/>
  <c r="O307"/>
  <c r="O304" s="1"/>
  <c r="L307"/>
  <c r="L304" s="1"/>
  <c r="I307"/>
  <c r="I304" s="1"/>
  <c r="M356"/>
  <c r="J356"/>
  <c r="R357"/>
  <c r="O357"/>
  <c r="L357"/>
  <c r="I357"/>
  <c r="R325"/>
  <c r="R322" s="1"/>
  <c r="O325"/>
  <c r="O322" s="1"/>
  <c r="L325"/>
  <c r="L322" s="1"/>
  <c r="I325"/>
  <c r="I322" s="1"/>
  <c r="I355" s="1"/>
  <c r="G352"/>
  <c r="R428"/>
  <c r="O428"/>
  <c r="L428"/>
  <c r="I428"/>
  <c r="Q429"/>
  <c r="N429"/>
  <c r="K429"/>
  <c r="H429"/>
  <c r="P299"/>
  <c r="M299"/>
  <c r="J299"/>
  <c r="R300"/>
  <c r="O300"/>
  <c r="L300"/>
  <c r="I300"/>
  <c r="G212"/>
  <c r="G208" s="1"/>
  <c r="Q240"/>
  <c r="Q236" s="1"/>
  <c r="N240"/>
  <c r="N236" s="1"/>
  <c r="K240"/>
  <c r="K236" s="1"/>
  <c r="G242"/>
  <c r="G238" s="1"/>
  <c r="G250"/>
  <c r="G243"/>
  <c r="G239" s="1"/>
  <c r="G257"/>
  <c r="R265"/>
  <c r="R261" s="1"/>
  <c r="O265"/>
  <c r="O261" s="1"/>
  <c r="L265"/>
  <c r="L261" s="1"/>
  <c r="I265"/>
  <c r="I261" s="1"/>
  <c r="G277"/>
  <c r="Q283"/>
  <c r="Q280" s="1"/>
  <c r="N283"/>
  <c r="N280" s="1"/>
  <c r="H307"/>
  <c r="H304" s="1"/>
  <c r="P307"/>
  <c r="P304" s="1"/>
  <c r="M307"/>
  <c r="M304" s="1"/>
  <c r="J307"/>
  <c r="J304" s="1"/>
  <c r="G308"/>
  <c r="G305" s="1"/>
  <c r="G316"/>
  <c r="H325"/>
  <c r="H322" s="1"/>
  <c r="P325"/>
  <c r="P322" s="1"/>
  <c r="M325"/>
  <c r="M322" s="1"/>
  <c r="J325"/>
  <c r="J322" s="1"/>
  <c r="G340"/>
  <c r="P337"/>
  <c r="P334" s="1"/>
  <c r="M337"/>
  <c r="M334" s="1"/>
  <c r="J337"/>
  <c r="J334" s="1"/>
  <c r="G338"/>
  <c r="G335" s="1"/>
  <c r="G349"/>
  <c r="G319"/>
  <c r="G328"/>
  <c r="L355"/>
  <c r="G309"/>
  <c r="G306" s="1"/>
  <c r="G331"/>
  <c r="K325"/>
  <c r="K322" s="1"/>
  <c r="G313"/>
  <c r="H337"/>
  <c r="H334" s="1"/>
  <c r="M485"/>
  <c r="H485"/>
  <c r="N265"/>
  <c r="N261" s="1"/>
  <c r="K265"/>
  <c r="K261" s="1"/>
  <c r="G292"/>
  <c r="G310"/>
  <c r="L429"/>
  <c r="H196"/>
  <c r="H192" s="1"/>
  <c r="P196"/>
  <c r="P192" s="1"/>
  <c r="M196"/>
  <c r="M192" s="1"/>
  <c r="J196"/>
  <c r="J192" s="1"/>
  <c r="H265"/>
  <c r="H261" s="1"/>
  <c r="P265"/>
  <c r="P261" s="1"/>
  <c r="M265"/>
  <c r="M261" s="1"/>
  <c r="G267"/>
  <c r="G263" s="1"/>
  <c r="Q469"/>
  <c r="Q466" s="1"/>
  <c r="N469"/>
  <c r="N466" s="1"/>
  <c r="K469"/>
  <c r="K466" s="1"/>
  <c r="G471"/>
  <c r="G468" s="1"/>
  <c r="G475"/>
  <c r="G43"/>
  <c r="G23"/>
  <c r="G180" s="1"/>
  <c r="G81"/>
  <c r="G93"/>
  <c r="N96"/>
  <c r="K96"/>
  <c r="G105"/>
  <c r="O126"/>
  <c r="O123" s="1"/>
  <c r="N436"/>
  <c r="N433" s="1"/>
  <c r="K436"/>
  <c r="K433" s="1"/>
  <c r="P436"/>
  <c r="P433" s="1"/>
  <c r="J436"/>
  <c r="J433" s="1"/>
  <c r="H451"/>
  <c r="H448" s="1"/>
  <c r="P451"/>
  <c r="P448" s="1"/>
  <c r="M451"/>
  <c r="M448" s="1"/>
  <c r="J451"/>
  <c r="J448" s="1"/>
  <c r="G452"/>
  <c r="G449" s="1"/>
  <c r="Q364"/>
  <c r="Q360" s="1"/>
  <c r="N364"/>
  <c r="N360" s="1"/>
  <c r="K364"/>
  <c r="K360" s="1"/>
  <c r="G367"/>
  <c r="G363" s="1"/>
  <c r="G430" s="1"/>
  <c r="G372"/>
  <c r="R430"/>
  <c r="O430"/>
  <c r="L430"/>
  <c r="I430"/>
  <c r="N379"/>
  <c r="N376" s="1"/>
  <c r="R379"/>
  <c r="R376" s="1"/>
  <c r="O379"/>
  <c r="O376" s="1"/>
  <c r="L379"/>
  <c r="L376" s="1"/>
  <c r="I379"/>
  <c r="I376" s="1"/>
  <c r="G380"/>
  <c r="G377" s="1"/>
  <c r="Q436"/>
  <c r="Q433" s="1"/>
  <c r="G438"/>
  <c r="G435" s="1"/>
  <c r="R135"/>
  <c r="O135"/>
  <c r="L135"/>
  <c r="I135"/>
  <c r="G162"/>
  <c r="J265"/>
  <c r="J261" s="1"/>
  <c r="N451"/>
  <c r="N448" s="1"/>
  <c r="K451"/>
  <c r="K448" s="1"/>
  <c r="R20"/>
  <c r="O20"/>
  <c r="I20"/>
  <c r="H436"/>
  <c r="H433" s="1"/>
  <c r="M436"/>
  <c r="M433" s="1"/>
  <c r="R485"/>
  <c r="O485"/>
  <c r="L485"/>
  <c r="I485"/>
  <c r="Q486"/>
  <c r="N486"/>
  <c r="K486"/>
  <c r="H486"/>
  <c r="R451"/>
  <c r="R448" s="1"/>
  <c r="O451"/>
  <c r="O448" s="1"/>
  <c r="L451"/>
  <c r="L448" s="1"/>
  <c r="I451"/>
  <c r="I448" s="1"/>
  <c r="P364"/>
  <c r="P360" s="1"/>
  <c r="G366"/>
  <c r="G362" s="1"/>
  <c r="G415"/>
  <c r="G408"/>
  <c r="G404" s="1"/>
  <c r="H469"/>
  <c r="H466" s="1"/>
  <c r="R178"/>
  <c r="O178"/>
  <c r="L178"/>
  <c r="I178"/>
  <c r="Q179"/>
  <c r="N179"/>
  <c r="K179"/>
  <c r="H179"/>
  <c r="G127"/>
  <c r="G124" s="1"/>
  <c r="Q196"/>
  <c r="Q192" s="1"/>
  <c r="N196"/>
  <c r="N192" s="1"/>
  <c r="Q211"/>
  <c r="Q207" s="1"/>
  <c r="N211"/>
  <c r="N207" s="1"/>
  <c r="K211"/>
  <c r="K207" s="1"/>
  <c r="G219"/>
  <c r="G226"/>
  <c r="H240"/>
  <c r="H236" s="1"/>
  <c r="P240"/>
  <c r="P236" s="1"/>
  <c r="M240"/>
  <c r="M236" s="1"/>
  <c r="J240"/>
  <c r="J236" s="1"/>
  <c r="G241"/>
  <c r="G237" s="1"/>
  <c r="Q265"/>
  <c r="Q261" s="1"/>
  <c r="Q451"/>
  <c r="Q448" s="1"/>
  <c r="Q484" s="1"/>
  <c r="G453"/>
  <c r="G450" s="1"/>
  <c r="G57"/>
  <c r="G69"/>
  <c r="G85"/>
  <c r="R96"/>
  <c r="O96"/>
  <c r="L96"/>
  <c r="I96"/>
  <c r="H96"/>
  <c r="P96"/>
  <c r="M96"/>
  <c r="G189"/>
  <c r="G186" s="1"/>
  <c r="G183" s="1"/>
  <c r="P300"/>
  <c r="M300"/>
  <c r="J300"/>
  <c r="G198"/>
  <c r="G194" s="1"/>
  <c r="R283"/>
  <c r="R280" s="1"/>
  <c r="O283"/>
  <c r="O280" s="1"/>
  <c r="L283"/>
  <c r="L280" s="1"/>
  <c r="G445"/>
  <c r="R436"/>
  <c r="R433" s="1"/>
  <c r="I436"/>
  <c r="I433" s="1"/>
  <c r="Q379"/>
  <c r="Q376" s="1"/>
  <c r="K379"/>
  <c r="K376" s="1"/>
  <c r="Q407"/>
  <c r="Q403" s="1"/>
  <c r="N407"/>
  <c r="N403" s="1"/>
  <c r="G418"/>
  <c r="N178"/>
  <c r="K178"/>
  <c r="P179"/>
  <c r="M179"/>
  <c r="G114"/>
  <c r="P108"/>
  <c r="M108"/>
  <c r="J108"/>
  <c r="G109"/>
  <c r="Q108"/>
  <c r="N108"/>
  <c r="Q126"/>
  <c r="Q123" s="1"/>
  <c r="N126"/>
  <c r="N123" s="1"/>
  <c r="K126"/>
  <c r="K123" s="1"/>
  <c r="H135"/>
  <c r="P135"/>
  <c r="M135"/>
  <c r="J135"/>
  <c r="G136"/>
  <c r="G144"/>
  <c r="G147"/>
  <c r="H156"/>
  <c r="H153" s="1"/>
  <c r="P156"/>
  <c r="P153" s="1"/>
  <c r="M156"/>
  <c r="M153" s="1"/>
  <c r="J156"/>
  <c r="J153" s="1"/>
  <c r="G157"/>
  <c r="G154" s="1"/>
  <c r="G200"/>
  <c r="R211"/>
  <c r="R207" s="1"/>
  <c r="O211"/>
  <c r="O207" s="1"/>
  <c r="L211"/>
  <c r="L207" s="1"/>
  <c r="I211"/>
  <c r="I207" s="1"/>
  <c r="I283"/>
  <c r="I280" s="1"/>
  <c r="G289"/>
  <c r="O436"/>
  <c r="O433" s="1"/>
  <c r="L436"/>
  <c r="L433" s="1"/>
  <c r="G437"/>
  <c r="G434" s="1"/>
  <c r="G442"/>
  <c r="R364"/>
  <c r="R360" s="1"/>
  <c r="O364"/>
  <c r="O360" s="1"/>
  <c r="L364"/>
  <c r="L360" s="1"/>
  <c r="I364"/>
  <c r="I360" s="1"/>
  <c r="G365"/>
  <c r="G361" s="1"/>
  <c r="P428"/>
  <c r="M428"/>
  <c r="R429"/>
  <c r="R489" s="1"/>
  <c r="O429"/>
  <c r="I429"/>
  <c r="I489" s="1"/>
  <c r="Q430"/>
  <c r="Q490" s="1"/>
  <c r="K430"/>
  <c r="H430"/>
  <c r="H490" s="1"/>
  <c r="G394"/>
  <c r="G397"/>
  <c r="R407"/>
  <c r="R403" s="1"/>
  <c r="O407"/>
  <c r="O403" s="1"/>
  <c r="O427" s="1"/>
  <c r="L407"/>
  <c r="L403" s="1"/>
  <c r="I407"/>
  <c r="I403" s="1"/>
  <c r="G421"/>
  <c r="R469"/>
  <c r="R466" s="1"/>
  <c r="O469"/>
  <c r="O466" s="1"/>
  <c r="L469"/>
  <c r="L466" s="1"/>
  <c r="I469"/>
  <c r="I466" s="1"/>
  <c r="G478"/>
  <c r="P20"/>
  <c r="M20"/>
  <c r="Q20"/>
  <c r="N20"/>
  <c r="K20"/>
  <c r="G46"/>
  <c r="G49"/>
  <c r="G77"/>
  <c r="G89"/>
  <c r="G98"/>
  <c r="G110"/>
  <c r="G117"/>
  <c r="R126"/>
  <c r="R123" s="1"/>
  <c r="L126"/>
  <c r="L123" s="1"/>
  <c r="I126"/>
  <c r="I123" s="1"/>
  <c r="H126"/>
  <c r="H123" s="1"/>
  <c r="N135"/>
  <c r="K135"/>
  <c r="G137"/>
  <c r="Q156"/>
  <c r="Q153" s="1"/>
  <c r="N156"/>
  <c r="N153" s="1"/>
  <c r="K156"/>
  <c r="K153" s="1"/>
  <c r="G158"/>
  <c r="G155" s="1"/>
  <c r="R156"/>
  <c r="R153" s="1"/>
  <c r="O156"/>
  <c r="O153" s="1"/>
  <c r="L156"/>
  <c r="L153" s="1"/>
  <c r="I156"/>
  <c r="I153" s="1"/>
  <c r="R196"/>
  <c r="R192" s="1"/>
  <c r="O196"/>
  <c r="O192" s="1"/>
  <c r="L196"/>
  <c r="L192" s="1"/>
  <c r="I196"/>
  <c r="I192" s="1"/>
  <c r="G197"/>
  <c r="G193" s="1"/>
  <c r="G204"/>
  <c r="P301"/>
  <c r="M301"/>
  <c r="M490" s="1"/>
  <c r="J301"/>
  <c r="J490" s="1"/>
  <c r="R301"/>
  <c r="R490" s="1"/>
  <c r="H211"/>
  <c r="H207" s="1"/>
  <c r="P211"/>
  <c r="P207" s="1"/>
  <c r="M211"/>
  <c r="M207" s="1"/>
  <c r="J211"/>
  <c r="J207" s="1"/>
  <c r="G213"/>
  <c r="G209" s="1"/>
  <c r="G222"/>
  <c r="G233"/>
  <c r="R240"/>
  <c r="R236" s="1"/>
  <c r="O240"/>
  <c r="O236" s="1"/>
  <c r="L240"/>
  <c r="L236" s="1"/>
  <c r="I240"/>
  <c r="I236" s="1"/>
  <c r="G268"/>
  <c r="G264" s="1"/>
  <c r="G273"/>
  <c r="H283"/>
  <c r="H280" s="1"/>
  <c r="P283"/>
  <c r="P280" s="1"/>
  <c r="M283"/>
  <c r="M280" s="1"/>
  <c r="J283"/>
  <c r="J280" s="1"/>
  <c r="G284"/>
  <c r="G281" s="1"/>
  <c r="G285"/>
  <c r="G282" s="1"/>
  <c r="H364"/>
  <c r="H360" s="1"/>
  <c r="M364"/>
  <c r="M360" s="1"/>
  <c r="J364"/>
  <c r="J360" s="1"/>
  <c r="H379"/>
  <c r="H376" s="1"/>
  <c r="G388"/>
  <c r="G400"/>
  <c r="G409"/>
  <c r="G405" s="1"/>
  <c r="G460"/>
  <c r="G472"/>
  <c r="P469"/>
  <c r="P466" s="1"/>
  <c r="P484" s="1"/>
  <c r="M469"/>
  <c r="M466" s="1"/>
  <c r="J469"/>
  <c r="J466" s="1"/>
  <c r="G470"/>
  <c r="G467" s="1"/>
  <c r="G481"/>
  <c r="G53"/>
  <c r="G65"/>
  <c r="J178"/>
  <c r="L179"/>
  <c r="G165"/>
  <c r="Q299"/>
  <c r="N299"/>
  <c r="K299"/>
  <c r="H299"/>
  <c r="G229"/>
  <c r="G247"/>
  <c r="G253"/>
  <c r="G266"/>
  <c r="G262" s="1"/>
  <c r="G286"/>
  <c r="G295"/>
  <c r="G454"/>
  <c r="P379"/>
  <c r="P376" s="1"/>
  <c r="M379"/>
  <c r="M376" s="1"/>
  <c r="G381"/>
  <c r="G378" s="1"/>
  <c r="G439"/>
  <c r="G368"/>
  <c r="Q428"/>
  <c r="N428"/>
  <c r="K428"/>
  <c r="H428"/>
  <c r="P429"/>
  <c r="M429"/>
  <c r="J429"/>
  <c r="G382"/>
  <c r="G385"/>
  <c r="G411"/>
  <c r="P407"/>
  <c r="P403" s="1"/>
  <c r="M407"/>
  <c r="M403" s="1"/>
  <c r="J407"/>
  <c r="J403" s="1"/>
  <c r="K407"/>
  <c r="K403" s="1"/>
  <c r="K427" s="1"/>
  <c r="G457"/>
  <c r="G391"/>
  <c r="H407"/>
  <c r="H403" s="1"/>
  <c r="J379"/>
  <c r="J376" s="1"/>
  <c r="G424"/>
  <c r="G463"/>
  <c r="G28"/>
  <c r="R108"/>
  <c r="O108"/>
  <c r="I108"/>
  <c r="P126"/>
  <c r="P123" s="1"/>
  <c r="M126"/>
  <c r="M123" s="1"/>
  <c r="J126"/>
  <c r="J123" s="1"/>
  <c r="G128"/>
  <c r="G125" s="1"/>
  <c r="R299"/>
  <c r="O299"/>
  <c r="L299"/>
  <c r="I299"/>
  <c r="Q300"/>
  <c r="N300"/>
  <c r="K300"/>
  <c r="H300"/>
  <c r="O301"/>
  <c r="L301"/>
  <c r="I301"/>
  <c r="I490" s="1"/>
  <c r="K301"/>
  <c r="G31"/>
  <c r="G129"/>
  <c r="G102"/>
  <c r="G99" s="1"/>
  <c r="G120"/>
  <c r="H108"/>
  <c r="G132"/>
  <c r="G159"/>
  <c r="G174"/>
  <c r="G171" s="1"/>
  <c r="G168" s="1"/>
  <c r="H186"/>
  <c r="H183" s="1"/>
  <c r="K196"/>
  <c r="K192" s="1"/>
  <c r="G215"/>
  <c r="G141"/>
  <c r="G244"/>
  <c r="G269"/>
  <c r="K283"/>
  <c r="K280" s="1"/>
  <c r="U400"/>
  <c r="U397"/>
  <c r="U394"/>
  <c r="U391"/>
  <c r="U388"/>
  <c r="U385"/>
  <c r="U382"/>
  <c r="U372"/>
  <c r="U132"/>
  <c r="O355" l="1"/>
  <c r="K355"/>
  <c r="G138"/>
  <c r="G135" s="1"/>
  <c r="G24"/>
  <c r="G20" s="1"/>
  <c r="P488"/>
  <c r="K490"/>
  <c r="G196"/>
  <c r="G192" s="1"/>
  <c r="R427"/>
  <c r="G357"/>
  <c r="Q298"/>
  <c r="G111"/>
  <c r="G108" s="1"/>
  <c r="L489"/>
  <c r="J484"/>
  <c r="O490"/>
  <c r="M177"/>
  <c r="J488"/>
  <c r="P490"/>
  <c r="G428"/>
  <c r="H298"/>
  <c r="Q355"/>
  <c r="G240"/>
  <c r="G236" s="1"/>
  <c r="G156"/>
  <c r="G153" s="1"/>
  <c r="L177"/>
  <c r="J427"/>
  <c r="N298"/>
  <c r="N484"/>
  <c r="N355"/>
  <c r="G356"/>
  <c r="G337"/>
  <c r="G334" s="1"/>
  <c r="I427"/>
  <c r="H427"/>
  <c r="K488"/>
  <c r="H484"/>
  <c r="J177"/>
  <c r="G486"/>
  <c r="G307"/>
  <c r="G304" s="1"/>
  <c r="H355"/>
  <c r="P355"/>
  <c r="J355"/>
  <c r="R177"/>
  <c r="G364"/>
  <c r="G360" s="1"/>
  <c r="G300"/>
  <c r="G265"/>
  <c r="G261" s="1"/>
  <c r="H177"/>
  <c r="L490"/>
  <c r="G179"/>
  <c r="Q488"/>
  <c r="G469"/>
  <c r="G466" s="1"/>
  <c r="G301"/>
  <c r="O298"/>
  <c r="M298"/>
  <c r="O489"/>
  <c r="L427"/>
  <c r="N488"/>
  <c r="J489"/>
  <c r="K484"/>
  <c r="G325"/>
  <c r="G322" s="1"/>
  <c r="M355"/>
  <c r="I177"/>
  <c r="G436"/>
  <c r="G433" s="1"/>
  <c r="N427"/>
  <c r="N489"/>
  <c r="O488"/>
  <c r="G490"/>
  <c r="K298"/>
  <c r="P177"/>
  <c r="O177"/>
  <c r="G283"/>
  <c r="G280" s="1"/>
  <c r="I298"/>
  <c r="R298"/>
  <c r="P489"/>
  <c r="K489"/>
  <c r="L488"/>
  <c r="M488"/>
  <c r="M489"/>
  <c r="H489"/>
  <c r="Q489"/>
  <c r="I488"/>
  <c r="R488"/>
  <c r="H488"/>
  <c r="M484"/>
  <c r="L298"/>
  <c r="G299"/>
  <c r="P298"/>
  <c r="G429"/>
  <c r="Q177"/>
  <c r="Q427"/>
  <c r="P427"/>
  <c r="J298"/>
  <c r="G211"/>
  <c r="G207" s="1"/>
  <c r="G126"/>
  <c r="G123" s="1"/>
  <c r="G96"/>
  <c r="M427"/>
  <c r="K177"/>
  <c r="G178"/>
  <c r="O484"/>
  <c r="L484"/>
  <c r="R484"/>
  <c r="N177"/>
  <c r="G485"/>
  <c r="I484"/>
  <c r="G451"/>
  <c r="G448" s="1"/>
  <c r="G407"/>
  <c r="G403" s="1"/>
  <c r="G379"/>
  <c r="G376" s="1"/>
  <c r="U93"/>
  <c r="U85"/>
  <c r="R487" l="1"/>
  <c r="N487"/>
  <c r="G484"/>
  <c r="G298"/>
  <c r="H487"/>
  <c r="L487"/>
  <c r="K487"/>
  <c r="J487"/>
  <c r="Q487"/>
  <c r="G488"/>
  <c r="O487"/>
  <c r="P487"/>
  <c r="I487"/>
  <c r="G177"/>
  <c r="G489"/>
  <c r="G355"/>
  <c r="M487"/>
  <c r="G427"/>
  <c r="U69"/>
  <c r="U59"/>
  <c r="U57"/>
  <c r="G487" l="1"/>
  <c r="U295"/>
  <c r="U277"/>
  <c r="U269"/>
  <c r="U257"/>
  <c r="U253"/>
  <c r="U244" l="1"/>
  <c r="U215"/>
  <c r="U200"/>
</calcChain>
</file>

<file path=xl/sharedStrings.xml><?xml version="1.0" encoding="utf-8"?>
<sst xmlns="http://schemas.openxmlformats.org/spreadsheetml/2006/main" count="2225" uniqueCount="354">
  <si>
    <r>
      <t xml:space="preserve">Задача 1 муниципальной программы: </t>
    </r>
    <r>
      <rPr>
        <sz val="12"/>
        <rFont val="Times New Roman"/>
        <family val="1"/>
        <charset val="204"/>
      </rPr>
      <t>Обеспечение населения Горьковского муниципального района качественным образованием современного уровня и улучшение качества жизни детей-сирот и детей, оставшихся без попечения родителей, воспитывающихся в семьях опекунов (попечителей), приемных родителей.</t>
    </r>
  </si>
  <si>
    <r>
      <t>Цель подпрограммы 1 муниципальной программы:</t>
    </r>
    <r>
      <rPr>
        <sz val="12"/>
        <rFont val="Times New Roman"/>
        <family val="1"/>
        <charset val="204"/>
      </rPr>
      <t xml:space="preserve"> Обеспечение населения Горьковского муниципального района качественным образованием современного уровня и улучшение качества жизни детей-сирот и детей, оставшихся без попечения родителей, воспитывающихся в семьях опекунов (попечителей), приемных родителей.</t>
    </r>
  </si>
  <si>
    <r>
      <t>Задача 1 подпрограммы 1 муниципальной программы:</t>
    </r>
    <r>
      <rPr>
        <sz val="12"/>
        <rFont val="Times New Roman"/>
        <family val="1"/>
        <charset val="204"/>
      </rPr>
      <t xml:space="preserve"> Повышение доступности качественных услуг в сфере дошкольного, начального общего, основного общего, среднего (полного) общего и дополнительного образования</t>
    </r>
  </si>
  <si>
    <r>
      <t xml:space="preserve">Задача 2 подпрограммы 1 муниципальной программы: </t>
    </r>
    <r>
      <rPr>
        <sz val="12"/>
        <rFont val="Times New Roman"/>
        <family val="1"/>
        <charset val="204"/>
      </rPr>
      <t>Выявление и поддержка талантливой молодежи</t>
    </r>
  </si>
  <si>
    <r>
      <t xml:space="preserve">Основное мероприятие 2: </t>
    </r>
    <r>
      <rPr>
        <sz val="12"/>
        <rFont val="Times New Roman"/>
        <family val="1"/>
        <charset val="204"/>
      </rPr>
      <t>Проведение мероприятий с детьми и молодежью</t>
    </r>
  </si>
  <si>
    <r>
      <t xml:space="preserve">Задача 3 подпрограммы 1 муниципальной программы:  </t>
    </r>
    <r>
      <rPr>
        <sz val="12"/>
        <rFont val="Times New Roman"/>
        <family val="1"/>
        <charset val="204"/>
      </rPr>
      <t>Развитие кадрового потенциала системы образования Горьковского муниципального района</t>
    </r>
  </si>
  <si>
    <r>
      <t>Основное мероприятие 3:</t>
    </r>
    <r>
      <rPr>
        <sz val="12"/>
        <rFont val="Times New Roman"/>
        <family val="1"/>
        <charset val="204"/>
      </rPr>
      <t xml:space="preserve"> Обеспечение системы образования Горьковского района высококвалифицированными кадрами</t>
    </r>
  </si>
  <si>
    <r>
      <t xml:space="preserve">Задача 4 подпрограммы 1 муниципальной программы:  </t>
    </r>
    <r>
      <rPr>
        <sz val="12"/>
        <rFont val="Times New Roman"/>
        <family val="1"/>
        <charset val="204"/>
      </rPr>
      <t>Организация оздоровления и отдыха детей</t>
    </r>
  </si>
  <si>
    <r>
      <t xml:space="preserve">Основное мероприятие 4: </t>
    </r>
    <r>
      <rPr>
        <sz val="12"/>
        <rFont val="Times New Roman"/>
        <family val="1"/>
        <charset val="204"/>
      </rPr>
      <t>Оздоровление детей различных категорий</t>
    </r>
  </si>
  <si>
    <r>
      <t xml:space="preserve">Задача 5 подпрограммы 1 муниципальной программы: </t>
    </r>
    <r>
      <rPr>
        <sz val="12"/>
        <rFont val="Times New Roman"/>
        <family val="1"/>
        <charset val="204"/>
      </rPr>
      <t xml:space="preserve"> Совершенствование исполнительно-распорядительной деятельности комитета по образованию в сфере образования </t>
    </r>
  </si>
  <si>
    <r>
      <t xml:space="preserve">Основное мероприятие 5: </t>
    </r>
    <r>
      <rPr>
        <sz val="12"/>
        <rFont val="Times New Roman"/>
        <family val="1"/>
        <charset val="204"/>
      </rPr>
      <t>Осуществление управления в сфере образования, создание условий для  бюджетного (бухгалтерского) обслуживания, хозяйственного, информационного и научно-методического обеспечения муниципальных образовательных организаций, надзора и контроля в сфере образования в пределах полномочий, определенных законодательством</t>
    </r>
  </si>
  <si>
    <r>
      <t xml:space="preserve">Задача 6 подпрограммы 1 муниципальной программы: </t>
    </r>
    <r>
      <rPr>
        <sz val="12"/>
        <rFont val="Times New Roman"/>
        <family val="1"/>
        <charset val="204"/>
      </rPr>
      <t xml:space="preserve"> Развитие семейных форм устройства детей-сирот и детей, оставшихся без попечения родителей</t>
    </r>
  </si>
  <si>
    <r>
      <t xml:space="preserve">Основное мероприятие 6: </t>
    </r>
    <r>
      <rPr>
        <sz val="12"/>
        <rFont val="Times New Roman"/>
        <family val="1"/>
        <charset val="204"/>
      </rPr>
      <t xml:space="preserve">                Обеспечение выплат, установленных законодательством приемным родителям и опекунам  (попечителям)</t>
    </r>
  </si>
  <si>
    <r>
      <t xml:space="preserve">Задача 7 подпрограммы 1 муниципальной программы:  </t>
    </r>
    <r>
      <rPr>
        <sz val="12"/>
        <rFont val="Times New Roman"/>
        <family val="1"/>
        <charset val="204"/>
      </rPr>
      <t>Социальная поддержка детей-сирот и детей, оставшихся без попечения родителей</t>
    </r>
  </si>
  <si>
    <r>
      <t>Основное мероприятие 7:</t>
    </r>
    <r>
      <rPr>
        <sz val="12"/>
        <rFont val="Times New Roman"/>
        <family val="1"/>
        <charset val="204"/>
      </rPr>
      <t xml:space="preserve"> Организация и осуществление деятельности по опеке и попечительству над несовершеннолетними</t>
    </r>
  </si>
  <si>
    <r>
      <t xml:space="preserve">Задача 2 муниципальной программы: </t>
    </r>
    <r>
      <rPr>
        <sz val="12"/>
        <rFont val="Times New Roman"/>
        <family val="1"/>
        <charset val="204"/>
      </rPr>
      <t>Создание благоприятных условий для укрепления единого культурного пространства и сохранения культурного наследия на территории Горьковского района, развития культурного и духовного потенциала населения, обеспечения свободы творчества и прав граждан на участие в культурной жизни и доступ к культурным ценностям</t>
    </r>
  </si>
  <si>
    <r>
      <t xml:space="preserve">Задача 2 подпрограммы 2 муниципальной программы:  </t>
    </r>
    <r>
      <rPr>
        <sz val="12"/>
        <rFont val="Times New Roman"/>
        <family val="1"/>
        <charset val="204"/>
      </rPr>
      <t>Организация работы по сохранению и приумножению нематериальных культурных ценностей, развитию самодеятельного художественного и народного творчества населения</t>
    </r>
  </si>
  <si>
    <t>Мероприятие 1: Обеспечение культурно-досуговой организации</t>
  </si>
  <si>
    <r>
      <t xml:space="preserve">Задача 3 подпрограммы 2 муниципальной программы:   </t>
    </r>
    <r>
      <rPr>
        <sz val="12"/>
        <rFont val="Times New Roman"/>
        <family val="1"/>
        <charset val="204"/>
      </rPr>
      <t>Совершенствование системы информационно-библиотечного обслуживания населения</t>
    </r>
  </si>
  <si>
    <t>Мероприятие 1: Обеспечение деятельности библиотечных организаций</t>
  </si>
  <si>
    <t>Мероприятие 1: Обеспечение деятельности организаций дополнительного образования</t>
  </si>
  <si>
    <r>
      <t xml:space="preserve">Задача 5 подпрограммы 2 муниципальной программы:  </t>
    </r>
    <r>
      <rPr>
        <sz val="12"/>
        <rFont val="Times New Roman"/>
        <family val="1"/>
        <charset val="204"/>
      </rPr>
      <t>Популяризация историко-культурного наследия на территории муниципального района</t>
    </r>
  </si>
  <si>
    <t>Мероприятие 1: Обеспечение музейной деятельности</t>
  </si>
  <si>
    <r>
      <t xml:space="preserve">Задача 6 подпрограммы 2 муниципальной программы:  </t>
    </r>
    <r>
      <rPr>
        <sz val="12"/>
        <rFont val="Times New Roman"/>
        <family val="1"/>
        <charset val="204"/>
      </rPr>
      <t xml:space="preserve"> Оказание квалифицированных консультационных юридических, методических, бухгалтерских, а также хозяйственных услуг учреждениям культуры и искусства района (на договорной основе)</t>
    </r>
  </si>
  <si>
    <r>
      <t>Основное мероприятие 6:</t>
    </r>
    <r>
      <rPr>
        <sz val="12"/>
        <rFont val="Times New Roman"/>
        <family val="1"/>
        <charset val="204"/>
      </rPr>
      <t xml:space="preserve"> Организация и ведение централизованного бухгалтерского, налогового учета и отчетности, делопроизводства, обеспечение информационно-методического спроса потребителей, осуществление контроля за соблюдением законодательных, нормативно-правовых актов, а также помощь в техническом и хозяйственном обслуживании учреждений культуры и искусства района</t>
    </r>
  </si>
  <si>
    <r>
      <t xml:space="preserve">Задача 3 муниципальной программы: </t>
    </r>
    <r>
      <rPr>
        <sz val="12"/>
        <rFont val="Times New Roman"/>
        <family val="1"/>
        <charset val="204"/>
      </rPr>
      <t>Устойчивое развитие физической культуры и спорта, реализация государственной молодежной политики, направленной на свободное и гармоничное развитие полноценной личности, раскрытие творческого потенциала молодежи Горьковского района по Омской области</t>
    </r>
  </si>
  <si>
    <r>
      <t xml:space="preserve">Цель подпрограммы 3 муниципальной программы: </t>
    </r>
    <r>
      <rPr>
        <sz val="12"/>
        <rFont val="Times New Roman"/>
        <family val="1"/>
        <charset val="204"/>
      </rPr>
      <t>Устойчивое развитие физической культуры и спорта, реализация государственной молодежной политики, направленной на свободное и гармоничное развитие полноценной личности, раскрытие творческого потенциала молодежи Горьковского района по Омской области</t>
    </r>
  </si>
  <si>
    <t>Итого по подпрограмме 3 муниципальной программы</t>
  </si>
  <si>
    <r>
      <t xml:space="preserve">Задача 4 муниципальной программы:  </t>
    </r>
    <r>
      <rPr>
        <sz val="12"/>
        <rFont val="Times New Roman"/>
        <family val="1"/>
        <charset val="204"/>
      </rPr>
      <t>Формирование условий для  обеспечения беспрепятственного доступа инвалидов к физическому окружению, транспорту, информации и связи, а также к объектам и услугам, открытым или предоставляемым населению на территории района</t>
    </r>
  </si>
  <si>
    <r>
      <t xml:space="preserve">Цель подпрограммы 4  муниципальной программы:  </t>
    </r>
    <r>
      <rPr>
        <sz val="12"/>
        <rFont val="Times New Roman"/>
        <family val="1"/>
        <charset val="204"/>
      </rPr>
      <t>Формирование условий для   обеспечения беспрепятственного доступа инвалидов к физическому окружению, транспорту, информации и связи, а также к объектам и услугам, открытым или предоставляемым населению на территории района</t>
    </r>
  </si>
  <si>
    <r>
      <t xml:space="preserve">Задача 1 подпрограммы 4 муниципальной программы:  </t>
    </r>
    <r>
      <rPr>
        <sz val="12"/>
        <rFont val="Times New Roman"/>
        <family val="1"/>
        <charset val="204"/>
      </rPr>
      <t>Формирование доступности социальной, инженерной и транспортной инфраструктуры для инвалидов</t>
    </r>
  </si>
  <si>
    <r>
      <t xml:space="preserve">Основное мероприятие 1:  </t>
    </r>
    <r>
      <rPr>
        <sz val="12"/>
        <rFont val="Times New Roman"/>
        <family val="1"/>
        <charset val="204"/>
      </rPr>
      <t>Обеспечение беспрепятственного доступа инвалидов к объектам социальной, инженерной и транспортной инфраструктуры</t>
    </r>
  </si>
  <si>
    <t xml:space="preserve">Удельный вес здании муниципальных учреждений, предоставляющих услуги населению, оборудованных с учетом потребностей инвалидов, в общем числе зданий муниципальных учреждений, предоставляющих услуги населению, с учетом потребностей инвалидов </t>
  </si>
  <si>
    <t>1.1.2.</t>
  </si>
  <si>
    <r>
      <t xml:space="preserve">Задача 2 подпрограммы 4 муниципальной программы: </t>
    </r>
    <r>
      <rPr>
        <sz val="12"/>
        <rFont val="Times New Roman"/>
        <family val="1"/>
        <charset val="204"/>
      </rPr>
      <t>Повышение качества жизни инвалидов и других лиц с ограничениями жизнедеятельности путем создания условий доступной системы услуг по медицинской, культурной, спортивно-оздоровительной и социальной реабилитации, создание условий для участия инвалидов в культурной и спортивной жизни</t>
    </r>
  </si>
  <si>
    <r>
      <t>Основное мероприятие 2:</t>
    </r>
    <r>
      <rPr>
        <sz val="12"/>
        <rFont val="Times New Roman"/>
        <family val="1"/>
        <charset val="204"/>
      </rPr>
      <t xml:space="preserve">  Обеспечение доступности и повышение оперативности и эффективности предоставления услуг инвалидам</t>
    </r>
  </si>
  <si>
    <t>2.1.2.</t>
  </si>
  <si>
    <t>2.1.3.</t>
  </si>
  <si>
    <t>2.1.4.</t>
  </si>
  <si>
    <t>2.1.5.</t>
  </si>
  <si>
    <t>2.1.6.</t>
  </si>
  <si>
    <t>2.1.7.</t>
  </si>
  <si>
    <r>
      <t xml:space="preserve">Задача 3 подпрограммы 4 муниципальной программы: </t>
    </r>
    <r>
      <rPr>
        <sz val="12"/>
        <rFont val="Times New Roman"/>
        <family val="1"/>
        <charset val="204"/>
      </rPr>
      <t>Обеспечение  занятости инвалидов, доступности для инвалидов информации, связи, услуг электронных служб</t>
    </r>
  </si>
  <si>
    <r>
      <t xml:space="preserve">Основное мероприятие 3: </t>
    </r>
    <r>
      <rPr>
        <sz val="12"/>
        <rFont val="Times New Roman"/>
        <family val="1"/>
        <charset val="204"/>
      </rPr>
      <t xml:space="preserve"> Обеспечение занятости инвалидов и доступности психолого-профориентационных услуг, информации, связи,  электронных служб</t>
    </r>
  </si>
  <si>
    <t>3.1.2.</t>
  </si>
  <si>
    <t>3. Поступлений целевого характера из федерального бюджета</t>
  </si>
  <si>
    <t>3.1.3.</t>
  </si>
  <si>
    <t>3.1.4.</t>
  </si>
  <si>
    <t>3.1.5.</t>
  </si>
  <si>
    <t>Итого по подпрограмме 4  муниципальной программы</t>
  </si>
  <si>
    <t>ВСЕГО по муниципальной  программе</t>
  </si>
  <si>
    <t>№ п/п</t>
  </si>
  <si>
    <t>Объем (рублей)</t>
  </si>
  <si>
    <t>Наименование</t>
  </si>
  <si>
    <t>Единица измерения</t>
  </si>
  <si>
    <t>Значение</t>
  </si>
  <si>
    <t>Всего</t>
  </si>
  <si>
    <t>2020 год</t>
  </si>
  <si>
    <t>2. Поступлений целевого характера из областного бюджета</t>
  </si>
  <si>
    <t>Х</t>
  </si>
  <si>
    <t>Всего, из них расходы за счет:</t>
  </si>
  <si>
    <t>1. Налоговых и неналоговых доходов, поступлений нецелевого характера из районного бюджета</t>
  </si>
  <si>
    <t>Доля родителей (законных представителей), получающих денежную компенсацию части родительской платы за содержание детей (присмотр и уход за детьми) в образовательных организациях, реализующих основную общеобразовательную программу дошкольного образования</t>
  </si>
  <si>
    <t>Доля обучающихся в общеобразовательных организациях,  сдавших единый государственный экзамен по русскому языку и математике,  от общего количества обучающихся в общеобразовательных организациях,  участвовавших в едином государственном экзамене по русскому языку и математике.</t>
  </si>
  <si>
    <t>Доля общеобразовательных организаций, оснащенных транспортными средствами для подвоза обучающихся соответствующих требованиям безопасности перевозки детей, от общего количества общеобразовательных организаций</t>
  </si>
  <si>
    <t>Доля обучающихся - участников олимпиад, научно-практических конференций, спортивных мероприятий, творческих конкурсов от общего количества обучающихся муниципальных образовательных организаций.</t>
  </si>
  <si>
    <t>Доля педагогов, принимающих участие в различных организационных формах предъявления опыта работы на муниципальном, региональном, всероссийском и международном уровне</t>
  </si>
  <si>
    <t>3.1.2</t>
  </si>
  <si>
    <t>3.1.3</t>
  </si>
  <si>
    <t>Доля молодых специалистов от общего количества педагогических работников образовательных организаций</t>
  </si>
  <si>
    <t>Доля потребителей муниципальных услуг, удовлетворенных качеством и доступностью муниципальных услуг в сфере образования</t>
  </si>
  <si>
    <t>Доля  опекунов  (попечителей) детей-сирот и детей, оставшихся без попечения родителей, получающих выплату на содержание подопечных детей</t>
  </si>
  <si>
    <t xml:space="preserve">Мероприятие 1: Организация и осуществление деятельности по опеке и попечительству над несовершеннолетними
</t>
  </si>
  <si>
    <t>Комитет по культуре и искусству Администрации Горьковского муниципального района Омской области</t>
  </si>
  <si>
    <t>Комитет по образованию Администрации Горьковского муниципального района Омской области.</t>
  </si>
  <si>
    <t>СТРУКТУРА</t>
  </si>
  <si>
    <t xml:space="preserve">муниципальной программы Горьковского муниципального района Омской области </t>
  </si>
  <si>
    <t>МБУ "Районный центр культуры"</t>
  </si>
  <si>
    <t>МБУ "Горьковский историко-краеведческий музей"</t>
  </si>
  <si>
    <t>МБУ "ЦФИМХО"</t>
  </si>
  <si>
    <t>Наименование показателя</t>
  </si>
  <si>
    <t xml:space="preserve">Срок реализации </t>
  </si>
  <si>
    <t>с (год)</t>
  </si>
  <si>
    <t>по (год)</t>
  </si>
  <si>
    <t xml:space="preserve"> Соисполнитель, исполнитель основного мероприятия, исполнитель ведомственной целевой программы, исполнитель мероприятия
</t>
  </si>
  <si>
    <t>Финансовое обеспечение</t>
  </si>
  <si>
    <t>в том числе по годам реализации муниципальной программы</t>
  </si>
  <si>
    <t xml:space="preserve">Целевые индикаторы реализации мероприятия (группы мероприятий) муниципальной программы </t>
  </si>
  <si>
    <t>Итого по подпрограмме 1 муниципальной программы</t>
  </si>
  <si>
    <t>1.1.</t>
  </si>
  <si>
    <t>1.1.1.</t>
  </si>
  <si>
    <t>2.1.</t>
  </si>
  <si>
    <t>2.1.1.</t>
  </si>
  <si>
    <t>3.1.</t>
  </si>
  <si>
    <t>3.1.1.</t>
  </si>
  <si>
    <t>4.1.</t>
  </si>
  <si>
    <t>4.1.1.</t>
  </si>
  <si>
    <t>5.1.</t>
  </si>
  <si>
    <t>5.1.1.</t>
  </si>
  <si>
    <t>6.1.</t>
  </si>
  <si>
    <t>6.1.1.</t>
  </si>
  <si>
    <t>Итого по подпрограмме 2 муниципальной программы</t>
  </si>
  <si>
    <t>Комитет по образованию Администрации Горьковского муниципального района Омской области</t>
  </si>
  <si>
    <t xml:space="preserve">Мероприятие 2: Организация работ по беспрепятственному посещению инвалидами спортивных объектов
</t>
  </si>
  <si>
    <t>Мероприятие 1: Вовлечение людей с ограниченными возможностями в клубные формирования и любительские объединения районного центра культуры</t>
  </si>
  <si>
    <t>Мероприятие 4: Проведение декад, посвященных людям с ограниченными возможностями</t>
  </si>
  <si>
    <t xml:space="preserve">Мероприятие 6: Проведение встреч с ветеранами войны, труда </t>
  </si>
  <si>
    <t>Мероприятие 7: Обслуживание читателей-инвалидов на дому</t>
  </si>
  <si>
    <t>Мероприятие 5: Проведение соревнований, приуроченных ко Дню инвалидов</t>
  </si>
  <si>
    <t xml:space="preserve">Мероприятие 1: Обеспечение доступности инвалидов к объектам социальной инфраструктуры (установка пандусов) </t>
  </si>
  <si>
    <t>Итого по подпрограмме 5  муниципальной программы</t>
  </si>
  <si>
    <r>
      <t xml:space="preserve">Задача 5 муниципальной программы: </t>
    </r>
    <r>
      <rPr>
        <sz val="12"/>
        <rFont val="Times New Roman"/>
        <family val="1"/>
        <charset val="204"/>
      </rPr>
      <t>Совершенствование системы  профилактики правонарушений и наркомании, обеспечение общественной безопасности и защиты населения</t>
    </r>
  </si>
  <si>
    <r>
      <t xml:space="preserve">Цель подпрограммы 5 муниципальной программы: </t>
    </r>
    <r>
      <rPr>
        <sz val="12"/>
        <rFont val="Times New Roman"/>
        <family val="1"/>
        <charset val="204"/>
      </rPr>
      <t xml:space="preserve">Совершенствование системы  профилактики правонарушений и наркомании, обеспечение общественной безопасности и защиты населения </t>
    </r>
  </si>
  <si>
    <r>
      <t xml:space="preserve">Задача 1 подпрограммы 5 муниципальной программы: </t>
    </r>
    <r>
      <rPr>
        <sz val="12"/>
        <rFont val="Times New Roman"/>
        <family val="1"/>
        <charset val="204"/>
      </rPr>
      <t>Привлечение подростков и молодежи к проведению мероприятий, направленных на профилактику правонарушений и наркомании</t>
    </r>
  </si>
  <si>
    <t>Мероприятие 1.  Организация и проведение социально-культурных, физкультурно-спортивных мероприятий, направленных на профилактику правонарушений и наркомании терроризма и экстремизма.</t>
  </si>
  <si>
    <r>
      <t xml:space="preserve">Основное мероприятие 1: </t>
    </r>
    <r>
      <rPr>
        <sz val="12"/>
        <rFont val="Times New Roman"/>
        <family val="1"/>
        <charset val="204"/>
      </rPr>
      <t>Организационные и информационно-методические мероприятия, направленные на профилактику правонарушений и наркомании, терроризма и экстремизма.</t>
    </r>
  </si>
  <si>
    <t>Мероприятие 2. Издание,  приобретение и распространение информационно-просветительских материалов, наглядных пособий, рекомендаций, методической литературы по профилактике правонарушений и наркомании терроризма и экстремизма.</t>
  </si>
  <si>
    <t>Мероприятие 3. Проведение мероприятий по информированию жителей района о тактике действий при угрозе возникновения террористических актов,  подготовка информационных материалов о действиях в случае  возникновения угроз террористического характера, проведение тематических мероприятий (фестивалей, конкурсов).</t>
  </si>
  <si>
    <r>
      <t xml:space="preserve">Основное мероприятие 2: </t>
    </r>
    <r>
      <rPr>
        <sz val="12"/>
        <rFont val="Times New Roman"/>
        <family val="1"/>
        <charset val="204"/>
      </rPr>
      <t>Материально-технические мероприятия, направленные на профилактику правонарушений и наркомании, терроризма и экстремизма.</t>
    </r>
  </si>
  <si>
    <t>1.</t>
  </si>
  <si>
    <t>1.1.3.</t>
  </si>
  <si>
    <t>2.</t>
  </si>
  <si>
    <t>Количество просветительских материалов наглядных пособий</t>
  </si>
  <si>
    <t>Количество мероприятий по профилактике правонарушений, наркомании, терроризма и экстремизма</t>
  </si>
  <si>
    <r>
      <t xml:space="preserve">Цель подпрограммы 2 муниципальной программы: </t>
    </r>
    <r>
      <rPr>
        <sz val="12"/>
        <rFont val="Times New Roman"/>
        <family val="1"/>
        <charset val="204"/>
      </rPr>
      <t>Создание благоприятных условий для укрепления единого культурного пространства и сохранения культурного наследия на территории Горьковского района, развития культурного и духовного потенциала населения, обеспечения свободы творчества и прав граждан на участие в культурной жизни и доступ к культурным ценностям</t>
    </r>
  </si>
  <si>
    <r>
      <t xml:space="preserve">Задача 1 подпрограммы 2 муниципальной программы: </t>
    </r>
    <r>
      <rPr>
        <sz val="12"/>
        <rFont val="Times New Roman"/>
        <family val="1"/>
        <charset val="204"/>
      </rPr>
      <t>Содействие в развитии профессионального искусства, любительского творчества, обеспечение беспрепятственного доступа к музейным коллекциям и библиотечным фондам населения Горьковского муниципального района.</t>
    </r>
  </si>
  <si>
    <r>
      <t xml:space="preserve">Основное мероприятие 1: </t>
    </r>
    <r>
      <rPr>
        <sz val="12"/>
        <rFont val="Times New Roman"/>
        <family val="1"/>
        <charset val="204"/>
      </rPr>
      <t>Совершенствование системы координации и контроля сферы культуры на территории Горьковского муниципального района</t>
    </r>
  </si>
  <si>
    <r>
      <t>Основное мероприятие 2:</t>
    </r>
    <r>
      <rPr>
        <sz val="12"/>
        <rFont val="Times New Roman"/>
        <family val="1"/>
        <charset val="204"/>
      </rPr>
      <t xml:space="preserve"> Организация досуга населения, направленная на сохранение, распространение и освоение культурных ценностей, а также приобщение населения района к творчеству, культурному развитию и самообразованию</t>
    </r>
  </si>
  <si>
    <r>
      <t>Основное мероприятие 3:</t>
    </r>
    <r>
      <rPr>
        <sz val="12"/>
        <rFont val="Times New Roman"/>
        <family val="1"/>
        <charset val="204"/>
      </rPr>
      <t xml:space="preserve"> Организация библиотечного и информационного обслуживания населения </t>
    </r>
  </si>
  <si>
    <r>
      <t xml:space="preserve">Основное мероприятие 5: </t>
    </r>
    <r>
      <rPr>
        <sz val="12"/>
        <rFont val="Times New Roman"/>
        <family val="1"/>
        <charset val="204"/>
      </rPr>
      <t>Предоставление доступа к музейным коллекциям (фондам) на территории Горьковского муниципального района</t>
    </r>
  </si>
  <si>
    <r>
      <t>Цель муниципальной программы:</t>
    </r>
    <r>
      <rPr>
        <sz val="12"/>
        <rFont val="Times New Roman"/>
        <family val="1"/>
        <charset val="204"/>
      </rPr>
      <t xml:space="preserve"> Развитие социальной сферы Горьковского муниципального района Омской области.</t>
    </r>
  </si>
  <si>
    <t>Мероприятие 1.  Приобретение камер видеонаблюдения и прочих технических средств</t>
  </si>
  <si>
    <t>Мероприятие 2.  Организация мероприятий по внедрению аппаратно-программного комплекса "Безопасный город"</t>
  </si>
  <si>
    <t>Мероприятие 3.  Организация деятельности добровольных народных дружин на территории Горьковского муниципального района</t>
  </si>
  <si>
    <t>Администрация Горьковского муниципального района Омской области</t>
  </si>
  <si>
    <t>единиц</t>
  </si>
  <si>
    <t>Количество лиц с ограниченными возможностями посетивших спортивные объекты</t>
  </si>
  <si>
    <t>Доля муниципальных образовательных организаций Горьковского района, допущенных муниципальными комиссиями по проверке готовности образовательных организаций к началу нового учебного года, в общем количестве муниципальных образовательных организаций Горьковского района</t>
  </si>
  <si>
    <t>Количество отремонтированных спортивных залов</t>
  </si>
  <si>
    <t>Количество учащихся дополнительно привлеченных для занятий физической культурой и спортом, во внеурочное время</t>
  </si>
  <si>
    <t>человек</t>
  </si>
  <si>
    <t>Соотношение средней заработной платы работников учреждений культуры к среднемесячному доходу от трудовой деятельности по Омской области</t>
  </si>
  <si>
    <t>процент</t>
  </si>
  <si>
    <t>Соотношение средней заработной платы педагогических работников к средней заработной плате учителей по Омской области</t>
  </si>
  <si>
    <t>Соблюдение уровня заработной платы работников учреждения не менее минимального размера оплаты труда</t>
  </si>
  <si>
    <t xml:space="preserve">Мероприятие 2: Выплаты заработной платы работникам муниципальных учреждений в сфере культуры  </t>
  </si>
  <si>
    <t>МБОУ ДО "Горьковская ДШИ"</t>
  </si>
  <si>
    <t>5.1.2.</t>
  </si>
  <si>
    <t xml:space="preserve">Мероприятие 2: Руководство и управление в сфере установленных функций органов местного самоуправления </t>
  </si>
  <si>
    <t>5.1.3.</t>
  </si>
  <si>
    <r>
      <t xml:space="preserve">Задача 2 подпрограммы 5 муниципальной программы: </t>
    </r>
    <r>
      <rPr>
        <sz val="12"/>
        <rFont val="Times New Roman"/>
        <family val="1"/>
        <charset val="204"/>
      </rPr>
      <t>Повышение качества и результативности мер по противодействию экстремизму и терроризму, обеспечению         общественной безопасности</t>
    </r>
  </si>
  <si>
    <t xml:space="preserve">Доля учащихся принявших участие в муниципальном этапе всероссийской олимпиады школьников от общего количества обучающихся общеобразовательных организаций района </t>
  </si>
  <si>
    <t>X</t>
  </si>
  <si>
    <t>Обеспечение сохранности имущества оздоровительного лагеря "Жемчужина"</t>
  </si>
  <si>
    <t>2021 год</t>
  </si>
  <si>
    <t>Количество единиц оборудования включенного в комплекс за период</t>
  </si>
  <si>
    <t>Количество добровольных народных дружин действующих на территории муниципального района</t>
  </si>
  <si>
    <t>3.</t>
  </si>
  <si>
    <r>
      <t xml:space="preserve">Задача 3 подпрограммы 5 муниципальной программы: </t>
    </r>
    <r>
      <rPr>
        <sz val="12"/>
        <rFont val="Times New Roman"/>
        <family val="1"/>
        <charset val="204"/>
      </rPr>
      <t>Повышение уровня безопасности людей на водных объектах Горьковского муниципального района</t>
    </r>
  </si>
  <si>
    <r>
      <t xml:space="preserve">Основное мероприятие 3: </t>
    </r>
    <r>
      <rPr>
        <sz val="12"/>
        <rFont val="Times New Roman"/>
        <family val="1"/>
        <charset val="204"/>
      </rPr>
      <t>Пропаганда и обучение населения мерам безопасности на водных объектах, а также создание условий, обеспечивающих безопасность населения на водных объектах Горьковского муниципального района Омской области</t>
    </r>
  </si>
  <si>
    <t>Мероприятие 1. Организация и проведение уроков "Правила поведения на воде"</t>
  </si>
  <si>
    <t>Количество проведенных уроков</t>
  </si>
  <si>
    <t xml:space="preserve">Мероприятие 2. Установка информационных аншлагов о запрете купания в местах, запрещенных для купания </t>
  </si>
  <si>
    <t>Сектор по делам мобилизационной подготовки, ГО и ЧС Администрации Горьковского муниципального района Омской области</t>
  </si>
  <si>
    <t xml:space="preserve">Количество установленных информационных аншлагов о запрете купания в местах, запрещенных для купания  </t>
  </si>
  <si>
    <t>3.1.4</t>
  </si>
  <si>
    <t>Мероприятие 3. Патрулирование мест традиционно сложившегося отдыха населения на водных объектах Горьковского муниципального района в целях профилактики и пресечения правонарушений</t>
  </si>
  <si>
    <t>Мероприятие 4. Проведение рейдовых мероприятий на водных объектах Горьковского муниципального района в целях предупреждения, выявления и устранения правонарушений</t>
  </si>
  <si>
    <t>Количество патрулей</t>
  </si>
  <si>
    <t>Количество проведенных рейдовых мероприятий</t>
  </si>
  <si>
    <t>МБУК "Межпоселенческая библиотека"</t>
  </si>
  <si>
    <t>4.1.2.</t>
  </si>
  <si>
    <t>6.1.2.</t>
  </si>
  <si>
    <t xml:space="preserve">Мероприятие 2: Выплаты заработной платы работникам муниципальных учреждений в сфере культуры </t>
  </si>
  <si>
    <t>Соблюдение уровня заработной платы работников учреждений финансово - экономического, хозяйственного, учебно - методического, информационно - кадрового сопровождения не ниже МРОТ</t>
  </si>
  <si>
    <t>Мероприятие 3: Поддержка отрасли культуры (комплектование книжных фондов библиотек муниципальных образований Омской области)</t>
  </si>
  <si>
    <t>Количество посещений общедоступных библиотек (публичных) библиотек (на 1 жителя в год)</t>
  </si>
  <si>
    <t>4.1.3.</t>
  </si>
  <si>
    <t>6.1.3.</t>
  </si>
  <si>
    <t>Количество созданных рабочих мест для инвалидов</t>
  </si>
  <si>
    <r>
      <t xml:space="preserve">Основное мероприятие 1: </t>
    </r>
    <r>
      <rPr>
        <sz val="12"/>
        <rFont val="Times New Roman"/>
        <family val="1"/>
        <charset val="204"/>
      </rPr>
      <t>Оказание услуг муниципальными образовательными организациями по предоставлению дошкольного, начального общего, основного общего, среднего (полного) общего и дополнительного образования</t>
    </r>
  </si>
  <si>
    <t>1.1.16.</t>
  </si>
  <si>
    <t>Доля муниципальных образовательных организаций, в которых проведены мероприятия по ремонту зданий, установке систем и оборудования пожарной и общей безопасности за счет средств субсидий на ремонт зданий,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района, которым предоставлена субсидия</t>
  </si>
  <si>
    <t>1.1.17.</t>
  </si>
  <si>
    <t>Численность детей, обучающихся на базе центров образования цифрового и гуманитарного профилей, в том числе по предметным областям "Технология", "Информатика", "Основы безопасности жизнедеятельности"</t>
  </si>
  <si>
    <t>Доля муниципальных общеобразовательных организаций, в которых проведены мероприятия по ремонту зданий, сооружений,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субсидии на ремонт зданий, сооружений,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профилей, в общем количестве муниципальных образовательных организаций района, которым предоставлена субсидия</t>
  </si>
  <si>
    <t>Количество мероприятий, направленных на поддержку народных художественных промыслов</t>
  </si>
  <si>
    <t>Мероприятие 3: Сохранение, возрождение и развитие народных художественных промыслов и ремесел</t>
  </si>
  <si>
    <t>4.1.5.</t>
  </si>
  <si>
    <t>Количество детей от шести до восемнадцати лет направленных в оздоровительные лагеря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</si>
  <si>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</si>
  <si>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</si>
  <si>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</si>
  <si>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</si>
  <si>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</si>
  <si>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</si>
  <si>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</si>
  <si>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</si>
  <si>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</si>
  <si>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«Развитие социальной сферы Горьковского муниципального района Омской области на 2020-2030 годы»</t>
  </si>
  <si>
    <t xml:space="preserve">
Источник
</t>
  </si>
  <si>
    <t>Количество подведомственных юридических лиц учреждений культуры района</t>
  </si>
  <si>
    <t>4.1.4.</t>
  </si>
  <si>
    <t>Мероприятие 5: Приобретение стационарных металлодетекторов</t>
  </si>
  <si>
    <t>Количество культурно-досуговых мероприятий, проведенных за отчетный период</t>
  </si>
  <si>
    <t xml:space="preserve"> -</t>
  </si>
  <si>
    <t xml:space="preserve"> Количество пользователей общедоступной муниципальной библиотеки</t>
  </si>
  <si>
    <t>Мероприятие 4: Софинансирование расходов муниципальных библиотек на обеспечение широкополосному доступу к сети "Интернет"</t>
  </si>
  <si>
    <t>Доля общедоступных (публичных) библиотек, подключенных к сети "Интернет"</t>
  </si>
  <si>
    <t>4.</t>
  </si>
  <si>
    <r>
      <t xml:space="preserve">Задача 4 подпрограммы 2 муниципальной программы: </t>
    </r>
    <r>
      <rPr>
        <sz val="12"/>
        <rFont val="Times New Roman"/>
        <family val="1"/>
        <charset val="204"/>
      </rPr>
      <t>Выявление и поддержка одаренных граждан, приобщение их к профессиональному искусству</t>
    </r>
  </si>
  <si>
    <r>
      <t xml:space="preserve">Основное мероприятие 4: </t>
    </r>
    <r>
      <rPr>
        <sz val="12"/>
        <rFont val="Times New Roman"/>
        <family val="1"/>
        <charset val="204"/>
      </rPr>
      <t>Предоставление дополнительного образования</t>
    </r>
  </si>
  <si>
    <t xml:space="preserve"> Количество обучающихся в муниципальном образовательном учреждении дополнительного образования</t>
  </si>
  <si>
    <t>Мероприятие 4: Укрепление материально-технической базы и оснащение оборудованием, музыкальными инструментами детских школ искусств</t>
  </si>
  <si>
    <t>Количество детских школ искусств, укрепивших материально-техническую базу и оснащение оборудованием, музыкальными инструментами</t>
  </si>
  <si>
    <t>Обеспечение антитеррористической защиты зданий учреждений культуры</t>
  </si>
  <si>
    <t>5.</t>
  </si>
  <si>
    <t>Количество мероприятий по научно-просветительской деятельности, проведенных музеем за отчетный период</t>
  </si>
  <si>
    <t>6.</t>
  </si>
  <si>
    <t>Мероприятие 1: Обеспечение деятельности центра бухгалтерского и технического обслуживания учреждений культуры</t>
  </si>
  <si>
    <t>Количество обслуживаемых юридических лиц учреждений культуры</t>
  </si>
  <si>
    <t>6.1.4.</t>
  </si>
  <si>
    <t>Мероприятие 4: Приобретение транспортных средств</t>
  </si>
  <si>
    <t>Количество приобретенных транспортных средств</t>
  </si>
  <si>
    <t>Мероприятие 1: 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образования.</t>
  </si>
  <si>
    <t>1.1.4.</t>
  </si>
  <si>
    <t>1.1.8.</t>
  </si>
  <si>
    <t>1.1.7.</t>
  </si>
  <si>
    <t>1.1.9.</t>
  </si>
  <si>
    <t>штук</t>
  </si>
  <si>
    <t>1.1.11.</t>
  </si>
  <si>
    <t>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Горьковского муниципального района Омской области, в соответствии с соглашением</t>
  </si>
  <si>
    <t>1.1.12.</t>
  </si>
  <si>
    <t>Количество муниципальных общеобразовательных организаций, в которых проведено обновление материально-технической базы для формирования у обучающихся современных технологических и гуманитарных навыков</t>
  </si>
  <si>
    <t xml:space="preserve"> - </t>
  </si>
  <si>
    <t>1.1.13.</t>
  </si>
  <si>
    <t>1.1.14.</t>
  </si>
  <si>
    <t>Доля обучающихся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продукцией), в общей численности обучающихся,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населения, определенной по данным образовательных организаций</t>
  </si>
  <si>
    <t>1.1.15.</t>
  </si>
  <si>
    <t>Наличие проектно-сметной документации прошедшей государственную экспертизу</t>
  </si>
  <si>
    <t>Мероприятие 1: Обеспечение деятельности оздоровительного лагеря "Жемчужина"</t>
  </si>
  <si>
    <t>Мероприятие 2: Организация и осуществление мероприятий по работе с детьми и молодёжью в каникулярное время</t>
  </si>
  <si>
    <t>Доля приемных родителей получающих выплату на содержание подопечных детей</t>
  </si>
  <si>
    <t>Доля приемных родителей, получающих ежемесячное денежное вознаграждение</t>
  </si>
  <si>
    <t>7.</t>
  </si>
  <si>
    <t>7.1.</t>
  </si>
  <si>
    <t>7.1.1.</t>
  </si>
  <si>
    <t>Мероприятие 1: 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организациях.</t>
  </si>
  <si>
    <t>Доля детей-сирот и детей, оставшихся без попечения родителей, переданных на воспитание в семью, от общего количества выявленных  детей - сирот и детей, оставшихся без попечения родителей, в текущем году.</t>
  </si>
  <si>
    <t>Управление по делам молодёжи, физической культуры и спорта Администрации Горьковского муниципального района Омской области, Межпоселенческое казенное учреждение "Центр по работе с детьми и молодежью" Горьковского муниципального района Омской области</t>
  </si>
  <si>
    <t>Комитет по образованию Администрации Горьковского муниципального района Омской области, Управление по делам молодёжи, физической культуры и спорта Администрации Горьковского муниципального района Омской области, Межпоселенческое казенное учреждение "Центр по работе с детьми и молодежью" Горьковского муниципального района Омской области</t>
  </si>
  <si>
    <t>Количество созданных в районе клубных формирований с участием инвалидов</t>
  </si>
  <si>
    <t>Мероприятие 2: Презентация выставки "Чтение в любом формате". Обзор книг для не зрячих и слабовидящих</t>
  </si>
  <si>
    <t xml:space="preserve"> Количество пользователей (инвалидов) общедоступной муниципальной библиотекой</t>
  </si>
  <si>
    <t>Мероприятие 3: Льготное посещение детьми-инвалидами культурно-массовых мероприятий</t>
  </si>
  <si>
    <t>Количество культурно-массовых мероприятий, в которых предусмотрено льготное посещение детьми-инвалидами</t>
  </si>
  <si>
    <t>Количество проведенных культурно-массовых мероприятий для инвалидов</t>
  </si>
  <si>
    <t>Количество проведенных спортивных мероприятий для инвалидов</t>
  </si>
  <si>
    <t>Количество проведенных мероприятий для ветеранов войны и труда</t>
  </si>
  <si>
    <t>Количество пользователей книгами для слепых и слабовидящих</t>
  </si>
  <si>
    <t>Комитет по культуре и искусству Администрации Горьковского муниципального района Омской области, Управление по делам молодёжи, физической культуры и спорта Администрации Горьковского муниципального района Омской области, Межпоселенческое казенное учреждение "Центр по работе с детьми и молодежью" Горьковского муниципального района Омской области</t>
  </si>
  <si>
    <t>Комитет по культуре и искусству Администрации Горьковского муниципального района Омской области, Комитет по образованию Администрации Горьковского муниципального района Омской области, Управление по делам молодёжи, физической культуры и спорта Администрации Горьковского муниципального района Омской области, Межпоселенческое казенное учреждение "Центр по работе с детьми и молодежью" Горьковского муниципального района Омской области, Администрация Горьковского муниципального района Омской области, Муниципальное бюджетное учреждение Горьковского муниципального района Омской области "Обслуживающая организация и единая дежурно - диспетчерская служба Администрации Горьковского муниципального района Омской области"</t>
  </si>
  <si>
    <t xml:space="preserve">Мероприятие 1:  Трудоустройство на квотируемые места </t>
  </si>
  <si>
    <t xml:space="preserve">Количество трудоустроенных инвалидов </t>
  </si>
  <si>
    <t xml:space="preserve">Мероприятие 2: Организация обучения с использованием дистанционных образовательных технологий детей-инвалидов, не посещающих образовательные учреждения по состоянию здоровья </t>
  </si>
  <si>
    <t>Мероприятие 3: Обучение родителей детей-инвалидов по вопросам дистанционного образования</t>
  </si>
  <si>
    <t>Количество детей с ограниченными возможностями здоровья, обучающихся на дому с использованием дистанционных технологий</t>
  </si>
  <si>
    <t xml:space="preserve">Мероприятие 4: Информирование о предстоящих бесплатных культурно-досуговых мероприятиях, в том числе с использованием компьютерных технологий </t>
  </si>
  <si>
    <t>Количество размещенной информации о предстоящих бесплатных культурно-досуговых мероприятиях с использованием компьютерных технологий</t>
  </si>
  <si>
    <t xml:space="preserve">Мероприятие 5: Реализация дополнительных мероприятий в области содействия занятости населения </t>
  </si>
  <si>
    <t>Количество детей вовлеченных в добровольческую (волонтерскую), антинаркотическую деятельность</t>
  </si>
  <si>
    <t>Комитет по образованию Администрации Горьковского муниципального района Омской области, Сектор по делам мобилизационной подготовки, ГО и ЧС Администрации Горьковского муниципального района Омской области</t>
  </si>
  <si>
    <t>Количество приобретенных камер видеонаблюдения и прочих технических средств</t>
  </si>
  <si>
    <t>Администрация Горьковского муниципального района Омской области, Муниципальное бюджетное учреждение Горьковского муниципального района Омской области "Обслуживающая организация и единая дежурно - диспетчерская служба Администрации Горьковского муниципального района Омской области"</t>
  </si>
  <si>
    <t xml:space="preserve">Мероприятие 4. Реализация мероприятий по обеспечению безопасности проживающих в спецжилфонде  </t>
  </si>
  <si>
    <t>Количество проведенных мероприятий по обеспечению безопасности проживающих в спецжилфонде</t>
  </si>
  <si>
    <t>Комитет по образованию Администрации Горьковского муниципального района Омской области, Администрация Горьковского муниципального района Омской области, Муниципальное бюджетное учреждение Горьковского муниципального района Омской области "Обслуживающая организация и единая дежурно - диспетчерская служба Администрации Горьковского муниципального района Омской области", Сектор по делам мобилизационной подготовки, ГО и ЧС Администрации Горьковского муниципального района Омской области</t>
  </si>
  <si>
    <t>Мероприятие 5: Разработка проектно-сметной документации на капитальный ремонт здания муниципальной библиотеки</t>
  </si>
  <si>
    <t>Количество разработанных проектов</t>
  </si>
  <si>
    <t>3.1.6.</t>
  </si>
  <si>
    <t xml:space="preserve">Мероприятие 6: Капитальный ремонт здания муниципальной библиотеки </t>
  </si>
  <si>
    <t>Количество зданий муниципальной библиотеки, в которой проведен капитальный ремонт</t>
  </si>
  <si>
    <t>Мероприятие 2: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оргаизациях, общедоступного и бесплатного дошкольного, 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субвенции местным бюджетом,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соответствиии с законодательством</t>
  </si>
  <si>
    <t>Мероприятие 1: Проведение районных конференций, смотров-конкурсов, конкурсов, мастер-классов, Интернет-конференций, научно-практических конференций, форумов, семинаров, совещаний, "круглых столов", выставок, фестивалей, торжественных мероприятий для педагогических работников образовательных учреждений, организация участия победителей районного этапа областных конкурсов в финальном этапе областных конкурсов</t>
  </si>
  <si>
    <t>Мероприятие 3: Предоставление 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организациях.</t>
  </si>
  <si>
    <t>Мероприятие 2: Предоставление ежемесячного денежного вознаграждения опекунам (попечителям) за осуществление опеки или попечительства, приемным родителям за осуществление обязанностей по договору о приемной семье</t>
  </si>
  <si>
    <t>Обеспеченность государственных гарантий прав граждан на получение общедоступного и бесплатного дошкольного,  начального общего, основного общего, среднего (полного) общего и дополнительного образования</t>
  </si>
  <si>
    <r>
      <t xml:space="preserve">Задача 1 подпрограммы 3 муниципальной программы: </t>
    </r>
    <r>
      <rPr>
        <sz val="12"/>
        <rFont val="Times New Roman"/>
        <family val="1"/>
        <charset val="204"/>
      </rPr>
      <t>Создание условий для привлечения жителей Горьковского района к регулярным занятием физической культурой и спортом</t>
    </r>
  </si>
  <si>
    <r>
      <t xml:space="preserve">Основное мероприятие 1: </t>
    </r>
    <r>
      <rPr>
        <sz val="12"/>
        <rFont val="Times New Roman"/>
        <family val="1"/>
        <charset val="204"/>
      </rPr>
      <t>Организация спортивно-массовых мероприятий и других мероприятий по формированию ЗОЖ, участие в соревнованиях различного уровня</t>
    </r>
  </si>
  <si>
    <t>Мероприятие 1: Организация и проведение спортивно-массовых и физкультурных мероприятий</t>
  </si>
  <si>
    <t>Количество проведенных физкультурно-спортивных мероприятий</t>
  </si>
  <si>
    <t>Мероприятие 2:  Проведение мероприятий по формированию ЗОЖ, участие в соревнованиях различного уровня</t>
  </si>
  <si>
    <t>Доля населения систематически занимающегося физической культурой и спортом</t>
  </si>
  <si>
    <t>Мероприятие 3: Обеспечение деятельности физкультурно-оздоровительного комплекса</t>
  </si>
  <si>
    <t>Отсутствие кредиторской задолженности по оплате топливно-энергетических ресурсов</t>
  </si>
  <si>
    <t>1/0</t>
  </si>
  <si>
    <t>Мероприятие 4: Руководство и управление в сфере установленных функций органов местного самоуправления</t>
  </si>
  <si>
    <t>Управление по делам молодёжи, физической культуры и спорта Администрации Горьковского муниципального района Омской области</t>
  </si>
  <si>
    <t>Количество подведомственных учреждений</t>
  </si>
  <si>
    <r>
      <t xml:space="preserve">Задача 2 подпрограммы 3 муниципальной программы: </t>
    </r>
    <r>
      <rPr>
        <sz val="12"/>
        <rFont val="Times New Roman"/>
        <family val="1"/>
        <charset val="204"/>
      </rPr>
      <t>Обеспечение материально-технической базы в сфере физической культуры и спорта</t>
    </r>
  </si>
  <si>
    <r>
      <t xml:space="preserve">Основное мероприятие 2: </t>
    </r>
    <r>
      <rPr>
        <sz val="12"/>
        <rFont val="Times New Roman"/>
        <family val="1"/>
        <charset val="204"/>
      </rPr>
      <t>Создание условий для проведения спортивных мероприятий</t>
    </r>
  </si>
  <si>
    <t>Мероприятие 1: Приобретение спортивного оборудования и инвентаря для проведения мероприятий и подготовки спортсменов</t>
  </si>
  <si>
    <t>Количество приобретенного инвентаря и оборудования</t>
  </si>
  <si>
    <t xml:space="preserve">Мероприятие 2: Капитальный ремонт и материально-техническое оснащение объектов, находящихся в муниципальной собственности, а также муниципальных учреждений </t>
  </si>
  <si>
    <t>Сохранение функциональных свойств зданий, находящихся в оперативном управлении</t>
  </si>
  <si>
    <r>
      <t xml:space="preserve">Задача 3 подпрограммы 3 муниципальной программы: </t>
    </r>
    <r>
      <rPr>
        <sz val="12"/>
        <rFont val="Times New Roman"/>
        <family val="1"/>
        <charset val="204"/>
      </rPr>
      <t>Реализация государственной молодежной политики, направленной на свободное и гармоничное развитие полноценной личности</t>
    </r>
  </si>
  <si>
    <r>
      <t xml:space="preserve">Основное мероприятие 3: </t>
    </r>
    <r>
      <rPr>
        <sz val="12"/>
        <rFont val="Times New Roman"/>
        <family val="1"/>
        <charset val="204"/>
      </rPr>
      <t>Создание условий для социализации и эффективной самореализации молодежи Горьковского района, повышение качества и доступности услуг по оздоровлению и отдыху детей в Горьковском районе</t>
    </r>
  </si>
  <si>
    <t xml:space="preserve">3.1.1. </t>
  </si>
  <si>
    <t>Общая численность трудоустроенных несовершеннолетних от 14 до 18 лет в летний период</t>
  </si>
  <si>
    <t xml:space="preserve">Мероприятие 2: Организация мероприятий по оздоровлению несовершеннолетних в рамках палаточных туристических походов </t>
  </si>
  <si>
    <t>Общая численность детей и подростков оздоровленных в рамках палаточных походов</t>
  </si>
  <si>
    <t>Мероприятие 3: Организация молодёжных мероприятий по различным направлениям</t>
  </si>
  <si>
    <t>Количество проведенных молодёжных мероприятий по различным направлениям</t>
  </si>
  <si>
    <t>Межпоселенческое казенное учреждение "Центр по работе с детьми и молодежью" Горьковского муниципального района Омской области</t>
  </si>
  <si>
    <t>Мероприятие 4: Организация профессиональной подготовки, переподготовки, повышении квалификации, посещение семинаров специалистами</t>
  </si>
  <si>
    <t>Количество руководителей и специалистов обученных в текущем периоде</t>
  </si>
  <si>
    <t>Мероприятие 5: Выплата заработной платы работникам муниципальных учреждений в сфере молодежной политики</t>
  </si>
  <si>
    <t>Соблюдение уровня заработной платы работников учреждений не ниже минимального размера оплаты труда</t>
  </si>
  <si>
    <t>Приложение № 7 
к муниципальной программе Горьковского муниципального района 
Омской области  «Развитие социальной  сферы Горьковского муниципального района
 Омской области на 2020 - 2030 годы»</t>
  </si>
  <si>
    <t>Мероприятие 1: Руководство и управление в сфере установленных функций органов местного самоуправления</t>
  </si>
  <si>
    <t>Мероприятие 3: 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</si>
  <si>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Мероприятие 3: Обеспечение деятельности дошкольных учреждений</t>
  </si>
  <si>
    <t xml:space="preserve">Мероприятие 4: Организация предоставления общедоступного и бесплатного начального общего, основного общего, среднего (полного) общего образования </t>
  </si>
  <si>
    <t>1.1.5.</t>
  </si>
  <si>
    <t xml:space="preserve">Мероприятие 5: Организация предоставления общедоступного и бесплатного дополнительного образования </t>
  </si>
  <si>
    <t>Доля муниципальных учреждений дошкольного образования, общеобразовательных учреждений и учреждений дополнительного образования соответствующих современным условиям</t>
  </si>
  <si>
    <t>1.1.6.</t>
  </si>
  <si>
    <t>Мероприятие 6: Организация проведения государственной (итоговой) аттестации обучающихся, освоивших образовательные программы основного общего образования</t>
  </si>
  <si>
    <t>Мероприятие 7: Организация ремонта и техническое обслуживание автотранспортных средств общеобразовательных организаций, осуществляющих подвоз обучающихся</t>
  </si>
  <si>
    <t xml:space="preserve">Мероприятие 8: Развитие материально-технической базы спортивных учреждений </t>
  </si>
  <si>
    <t>Мероприятие 9: Ремонт зданий и материально-техническое оснащение муниципальных образовательных организаций, в том числе приобретение оборудования, спортивного инвентаря и оборудования, мягкого инвентаря, строительных материалов, окон и дверей в целях подготовки к новому учебному году</t>
  </si>
  <si>
    <t>1.1.10.</t>
  </si>
  <si>
    <t>Мероприятие 10: Создание в муниципальных общеобразовательных организациях, расположенных в сельской местности, условий для занятий физической культурой и спортом</t>
  </si>
  <si>
    <t>Мероприятие 1: Организация и проведение мероприятий (в том числе конкурсов, олимпиад), направленных на выявление способной и талантливой молодежи</t>
  </si>
  <si>
    <t xml:space="preserve">Мероприятие 2: Организация и проведение муниципального этапа всероссийской олимпиады школьников по общеобразовательным предметам </t>
  </si>
  <si>
    <t>Мероприятие 2: Единовременная подъемная выплата молодым специалистам муниципальных образовательных учреждений Горьковского муниципального района</t>
  </si>
  <si>
    <t>Мероприятие 3: Выплата муниципальной стипендии студентам, заключивших договор о целевом обучении</t>
  </si>
  <si>
    <t>Мероприятие 3: Обеспечение организации дополнительного образования детей в муниципальных организациях дополнительного образования, осуществления финансово - экономического, хозяйственного, учебно - методического, информационно - кадрового сопровождения муниципальных образовательных организаций</t>
  </si>
  <si>
    <t>Мероприятие 11: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</si>
  <si>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Мероприятие 12: Обеспечение организации дополнительного образования детей в муниципальных организациях дополнительного образования, осуществления финансово - экономического, хозяйственного, учебно - методического, информационно - кадрового сопровождения муниципальных образовательных организаций</t>
  </si>
  <si>
    <t xml:space="preserve">Мероприятие 13: Обновление материально-технической базы для формирования у обучающихся современных технологических и гуманитарных навыков </t>
  </si>
  <si>
    <t>Мероприятие 14: 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</si>
  <si>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 xml:space="preserve">Мероприятие 15: Ремонт зданий, установка систем и оборудования пожарной и общей безопасности в муниципальных образовательных организациях  </t>
  </si>
  <si>
    <t>Мероприятие 16: 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</si>
  <si>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Мероприятие 17: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организациях, участия обучающихся в мероприятиях</t>
  </si>
  <si>
    <t>1.1.18.</t>
  </si>
  <si>
    <t>Мероприятие 18: 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</si>
  <si>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1.1.19.</t>
  </si>
  <si>
    <t>Мероприятие 19: Проектирование крытого хоккейного корта в р.п. Горьковское</t>
  </si>
  <si>
    <t>5.1.4.</t>
  </si>
  <si>
    <t>Мероприятие 4: Содержание и ремонт имущества, находящегося в оперативном управлении</t>
  </si>
  <si>
    <t>Количество исполненных договоров</t>
  </si>
  <si>
    <t>Мероприятие 1: Организация временного трудоустройства несовершеннолетних, содействие профессиональному самоопределению и адаптации</t>
  </si>
  <si>
    <t>Мероприятие 1: Осуществление управления в сфере образования, создание условий для  бюджетного (бухгалтерского) обслуживания, хозяйственного, информационного и научно-методического обеспечения муниципальных образовательных организаций, надзора и контроля в сфере образования в пределах полномочий, определенных законодательством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</si>
</sst>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0.0"/>
  </numFmts>
  <fonts count="1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6" tint="-0.24997711111789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78">
    <xf numFmtId="0" fontId="0" fillId="0" borderId="0" xfId="0"/>
    <xf numFmtId="0" fontId="4" fillId="0" borderId="0" xfId="0" applyFont="1" applyFill="1" applyBorder="1"/>
    <xf numFmtId="0" fontId="0" fillId="0" borderId="0" xfId="0" applyFill="1"/>
    <xf numFmtId="0" fontId="4" fillId="0" borderId="0" xfId="0" applyFont="1" applyFill="1"/>
    <xf numFmtId="0" fontId="3" fillId="0" borderId="0" xfId="0" applyFont="1" applyFill="1" applyBorder="1"/>
    <xf numFmtId="0" fontId="3" fillId="0" borderId="0" xfId="0" applyFont="1" applyFill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7" fillId="0" borderId="0" xfId="0" applyFont="1" applyFill="1"/>
    <xf numFmtId="0" fontId="4" fillId="3" borderId="0" xfId="0" applyFont="1" applyFill="1" applyBorder="1"/>
    <xf numFmtId="0" fontId="4" fillId="2" borderId="0" xfId="0" applyFont="1" applyFill="1" applyBorder="1"/>
    <xf numFmtId="0" fontId="9" fillId="0" borderId="1" xfId="0" applyFont="1" applyFill="1" applyBorder="1" applyAlignment="1">
      <alignment vertical="top" wrapText="1"/>
    </xf>
    <xf numFmtId="4" fontId="9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/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1" fillId="0" borderId="1" xfId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2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Border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66FF33"/>
      <color rgb="FF66FF99"/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AP783"/>
  <sheetViews>
    <sheetView tabSelected="1" view="pageBreakPreview" topLeftCell="A2" zoomScale="82" zoomScaleNormal="75" zoomScaleSheetLayoutView="82" workbookViewId="0">
      <pane ySplit="15" topLeftCell="A34" activePane="bottomLeft" state="frozen"/>
      <selection activeCell="A2" sqref="A2"/>
      <selection pane="bottomLeft" activeCell="A37" sqref="A37:A39"/>
    </sheetView>
  </sheetViews>
  <sheetFormatPr defaultRowHeight="15.75"/>
  <cols>
    <col min="1" max="1" width="7.28515625" style="5" customWidth="1"/>
    <col min="2" max="2" width="38" style="5" customWidth="1"/>
    <col min="3" max="3" width="6.7109375" style="5" customWidth="1"/>
    <col min="4" max="4" width="6.5703125" style="5" customWidth="1"/>
    <col min="5" max="5" width="45.5703125" style="5" customWidth="1"/>
    <col min="6" max="6" width="30.42578125" style="5" customWidth="1"/>
    <col min="7" max="7" width="19.42578125" style="5" bestFit="1" customWidth="1"/>
    <col min="8" max="11" width="17.7109375" style="5" bestFit="1" customWidth="1"/>
    <col min="12" max="12" width="19.140625" style="5" bestFit="1" customWidth="1"/>
    <col min="13" max="14" width="17.7109375" style="5" bestFit="1" customWidth="1"/>
    <col min="15" max="17" width="17.7109375" style="5" customWidth="1"/>
    <col min="18" max="18" width="18" style="5" customWidth="1"/>
    <col min="19" max="19" width="30.140625" style="5" customWidth="1"/>
    <col min="20" max="20" width="11.7109375" style="5" customWidth="1"/>
    <col min="21" max="21" width="8.5703125" style="5" customWidth="1"/>
    <col min="22" max="22" width="11.28515625" style="5" customWidth="1"/>
    <col min="23" max="23" width="12.140625" style="5" customWidth="1"/>
    <col min="24" max="25" width="10.7109375" style="5" customWidth="1"/>
    <col min="26" max="26" width="10.140625" style="5" customWidth="1"/>
    <col min="27" max="27" width="11.5703125" style="5" customWidth="1"/>
    <col min="28" max="28" width="12.42578125" style="5" customWidth="1"/>
    <col min="29" max="31" width="9.140625" style="3" customWidth="1"/>
    <col min="32" max="32" width="10" style="7" customWidth="1"/>
    <col min="33" max="39" width="9.140625" style="3"/>
    <col min="40" max="42" width="9.140625" style="2"/>
  </cols>
  <sheetData>
    <row r="1" spans="1:39" s="8" customFormat="1" ht="15.75" hidden="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3"/>
      <c r="AH1" s="3"/>
      <c r="AI1" s="3"/>
      <c r="AJ1" s="3"/>
      <c r="AK1" s="3"/>
      <c r="AL1" s="3"/>
      <c r="AM1" s="3"/>
    </row>
    <row r="2" spans="1:39" s="1" customFormat="1" ht="1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77" t="s">
        <v>318</v>
      </c>
      <c r="X2" s="77"/>
      <c r="Y2" s="77"/>
      <c r="Z2" s="77"/>
      <c r="AA2" s="77"/>
      <c r="AB2" s="77"/>
      <c r="AC2" s="77"/>
      <c r="AD2" s="77"/>
      <c r="AE2" s="77"/>
      <c r="AF2" s="77"/>
    </row>
    <row r="3" spans="1:39" s="1" customFormat="1" ht="1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77"/>
      <c r="X3" s="77"/>
      <c r="Y3" s="77"/>
      <c r="Z3" s="77"/>
      <c r="AA3" s="77"/>
      <c r="AB3" s="77"/>
      <c r="AC3" s="77"/>
      <c r="AD3" s="77"/>
      <c r="AE3" s="77"/>
      <c r="AF3" s="77"/>
    </row>
    <row r="4" spans="1:39" s="1" customFormat="1" ht="38.2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77"/>
      <c r="X4" s="77"/>
      <c r="Y4" s="77"/>
      <c r="Z4" s="77"/>
      <c r="AA4" s="77"/>
      <c r="AB4" s="77"/>
      <c r="AC4" s="77"/>
      <c r="AD4" s="77"/>
      <c r="AE4" s="77"/>
      <c r="AF4" s="77"/>
    </row>
    <row r="5" spans="1:39" s="1" customFormat="1" ht="2.2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77"/>
      <c r="X5" s="77"/>
      <c r="Y5" s="77"/>
      <c r="Z5" s="77"/>
      <c r="AA5" s="77"/>
      <c r="AB5" s="77"/>
      <c r="AC5" s="77"/>
      <c r="AD5" s="77"/>
      <c r="AE5" s="77"/>
      <c r="AF5" s="77"/>
    </row>
    <row r="6" spans="1:39" s="1" customFormat="1" ht="17.2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F6" s="6"/>
    </row>
    <row r="7" spans="1:39" s="1" customFormat="1" ht="18.75">
      <c r="A7" s="63" t="s">
        <v>75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F7" s="6"/>
    </row>
    <row r="8" spans="1:39" s="1" customFormat="1" ht="18.75">
      <c r="A8" s="62" t="s">
        <v>76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F8" s="6"/>
    </row>
    <row r="9" spans="1:39" s="1" customFormat="1" ht="18.75">
      <c r="A9" s="63" t="s">
        <v>199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F9" s="6"/>
    </row>
    <row r="10" spans="1:39" s="1" customForma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55"/>
      <c r="Z10" s="55"/>
      <c r="AA10" s="55"/>
      <c r="AB10" s="55"/>
      <c r="AF10" s="6"/>
    </row>
    <row r="11" spans="1:39" s="1" customForma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55"/>
      <c r="Z11" s="55"/>
      <c r="AA11" s="55"/>
      <c r="AB11" s="55"/>
      <c r="AF11" s="6"/>
    </row>
    <row r="12" spans="1:39" s="1" customFormat="1" ht="33" customHeight="1">
      <c r="A12" s="61" t="s">
        <v>51</v>
      </c>
      <c r="B12" s="61" t="s">
        <v>80</v>
      </c>
      <c r="C12" s="64" t="s">
        <v>81</v>
      </c>
      <c r="D12" s="64"/>
      <c r="E12" s="64" t="s">
        <v>84</v>
      </c>
      <c r="F12" s="61" t="s">
        <v>85</v>
      </c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 t="s">
        <v>87</v>
      </c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</row>
    <row r="13" spans="1:39" s="1" customFormat="1" ht="22.15" customHeight="1">
      <c r="A13" s="61"/>
      <c r="B13" s="61"/>
      <c r="C13" s="61" t="s">
        <v>82</v>
      </c>
      <c r="D13" s="61" t="s">
        <v>83</v>
      </c>
      <c r="E13" s="65"/>
      <c r="F13" s="72" t="s">
        <v>200</v>
      </c>
      <c r="G13" s="61" t="s">
        <v>52</v>
      </c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 t="s">
        <v>53</v>
      </c>
      <c r="T13" s="61" t="s">
        <v>54</v>
      </c>
      <c r="U13" s="61" t="s">
        <v>55</v>
      </c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</row>
    <row r="14" spans="1:39" s="1" customFormat="1" ht="15.75" customHeight="1">
      <c r="A14" s="61"/>
      <c r="B14" s="61"/>
      <c r="C14" s="61"/>
      <c r="D14" s="61"/>
      <c r="E14" s="65"/>
      <c r="F14" s="73"/>
      <c r="G14" s="61" t="s">
        <v>56</v>
      </c>
      <c r="H14" s="61" t="s">
        <v>86</v>
      </c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 t="s">
        <v>56</v>
      </c>
      <c r="V14" s="61" t="s">
        <v>86</v>
      </c>
      <c r="W14" s="61"/>
      <c r="X14" s="61"/>
      <c r="Y14" s="61"/>
      <c r="Z14" s="61"/>
      <c r="AA14" s="61"/>
      <c r="AB14" s="61"/>
      <c r="AC14" s="61"/>
      <c r="AD14" s="61"/>
      <c r="AE14" s="61"/>
      <c r="AF14" s="61"/>
    </row>
    <row r="15" spans="1:39" s="1" customFormat="1" ht="24.75" customHeight="1">
      <c r="A15" s="61"/>
      <c r="B15" s="61"/>
      <c r="C15" s="61"/>
      <c r="D15" s="61"/>
      <c r="E15" s="65"/>
      <c r="F15" s="74"/>
      <c r="G15" s="61"/>
      <c r="H15" s="13" t="s">
        <v>57</v>
      </c>
      <c r="I15" s="13" t="s">
        <v>154</v>
      </c>
      <c r="J15" s="13" t="s">
        <v>190</v>
      </c>
      <c r="K15" s="13" t="s">
        <v>191</v>
      </c>
      <c r="L15" s="13" t="s">
        <v>192</v>
      </c>
      <c r="M15" s="13" t="s">
        <v>193</v>
      </c>
      <c r="N15" s="13" t="s">
        <v>194</v>
      </c>
      <c r="O15" s="13" t="s">
        <v>195</v>
      </c>
      <c r="P15" s="13" t="s">
        <v>196</v>
      </c>
      <c r="Q15" s="13" t="s">
        <v>197</v>
      </c>
      <c r="R15" s="13" t="s">
        <v>198</v>
      </c>
      <c r="S15" s="61"/>
      <c r="T15" s="61"/>
      <c r="U15" s="61"/>
      <c r="V15" s="13" t="s">
        <v>57</v>
      </c>
      <c r="W15" s="13" t="s">
        <v>154</v>
      </c>
      <c r="X15" s="13" t="s">
        <v>190</v>
      </c>
      <c r="Y15" s="13" t="s">
        <v>191</v>
      </c>
      <c r="Z15" s="13" t="s">
        <v>192</v>
      </c>
      <c r="AA15" s="13" t="s">
        <v>193</v>
      </c>
      <c r="AB15" s="13" t="s">
        <v>194</v>
      </c>
      <c r="AC15" s="13" t="s">
        <v>195</v>
      </c>
      <c r="AD15" s="13" t="s">
        <v>196</v>
      </c>
      <c r="AE15" s="13" t="s">
        <v>197</v>
      </c>
      <c r="AF15" s="14" t="s">
        <v>198</v>
      </c>
    </row>
    <row r="16" spans="1:39" s="9" customFormat="1">
      <c r="A16" s="13">
        <v>1</v>
      </c>
      <c r="B16" s="13">
        <v>2</v>
      </c>
      <c r="C16" s="13">
        <v>3</v>
      </c>
      <c r="D16" s="13">
        <v>4</v>
      </c>
      <c r="E16" s="13">
        <v>5</v>
      </c>
      <c r="F16" s="13">
        <v>6</v>
      </c>
      <c r="G16" s="13">
        <v>7</v>
      </c>
      <c r="H16" s="13">
        <v>8</v>
      </c>
      <c r="I16" s="13">
        <v>9</v>
      </c>
      <c r="J16" s="13">
        <v>10</v>
      </c>
      <c r="K16" s="13">
        <v>11</v>
      </c>
      <c r="L16" s="13">
        <v>12</v>
      </c>
      <c r="M16" s="13">
        <v>13</v>
      </c>
      <c r="N16" s="13">
        <v>14</v>
      </c>
      <c r="O16" s="13">
        <v>15</v>
      </c>
      <c r="P16" s="13">
        <v>16</v>
      </c>
      <c r="Q16" s="13">
        <v>17</v>
      </c>
      <c r="R16" s="13">
        <v>18</v>
      </c>
      <c r="S16" s="13">
        <v>19</v>
      </c>
      <c r="T16" s="13">
        <v>20</v>
      </c>
      <c r="U16" s="13">
        <v>21</v>
      </c>
      <c r="V16" s="13">
        <v>22</v>
      </c>
      <c r="W16" s="13">
        <v>23</v>
      </c>
      <c r="X16" s="13">
        <v>24</v>
      </c>
      <c r="Y16" s="13">
        <v>25</v>
      </c>
      <c r="Z16" s="13">
        <v>26</v>
      </c>
      <c r="AA16" s="13">
        <v>27</v>
      </c>
      <c r="AB16" s="13">
        <v>28</v>
      </c>
      <c r="AC16" s="15">
        <v>29</v>
      </c>
      <c r="AD16" s="15">
        <v>30</v>
      </c>
      <c r="AE16" s="15">
        <v>31</v>
      </c>
      <c r="AF16" s="15">
        <v>32</v>
      </c>
    </row>
    <row r="17" spans="1:32" s="10" customFormat="1" ht="54" customHeight="1">
      <c r="A17" s="43" t="s">
        <v>130</v>
      </c>
      <c r="B17" s="32"/>
      <c r="C17" s="14">
        <v>2020</v>
      </c>
      <c r="D17" s="14">
        <v>2030</v>
      </c>
      <c r="E17" s="14" t="s">
        <v>59</v>
      </c>
      <c r="F17" s="14" t="s">
        <v>59</v>
      </c>
      <c r="G17" s="14" t="s">
        <v>59</v>
      </c>
      <c r="H17" s="14" t="s">
        <v>59</v>
      </c>
      <c r="I17" s="14" t="s">
        <v>59</v>
      </c>
      <c r="J17" s="14" t="s">
        <v>59</v>
      </c>
      <c r="K17" s="14" t="s">
        <v>59</v>
      </c>
      <c r="L17" s="14" t="s">
        <v>59</v>
      </c>
      <c r="M17" s="14" t="s">
        <v>59</v>
      </c>
      <c r="N17" s="14" t="s">
        <v>59</v>
      </c>
      <c r="O17" s="14" t="s">
        <v>59</v>
      </c>
      <c r="P17" s="14" t="s">
        <v>59</v>
      </c>
      <c r="Q17" s="14" t="s">
        <v>59</v>
      </c>
      <c r="R17" s="14" t="s">
        <v>59</v>
      </c>
      <c r="S17" s="14" t="s">
        <v>59</v>
      </c>
      <c r="T17" s="14" t="s">
        <v>59</v>
      </c>
      <c r="U17" s="14" t="s">
        <v>59</v>
      </c>
      <c r="V17" s="14" t="s">
        <v>59</v>
      </c>
      <c r="W17" s="14" t="s">
        <v>59</v>
      </c>
      <c r="X17" s="14" t="s">
        <v>59</v>
      </c>
      <c r="Y17" s="14" t="s">
        <v>59</v>
      </c>
      <c r="Z17" s="14" t="s">
        <v>59</v>
      </c>
      <c r="AA17" s="14" t="s">
        <v>59</v>
      </c>
      <c r="AB17" s="14" t="s">
        <v>59</v>
      </c>
      <c r="AC17" s="14" t="s">
        <v>59</v>
      </c>
      <c r="AD17" s="14" t="s">
        <v>59</v>
      </c>
      <c r="AE17" s="14" t="s">
        <v>59</v>
      </c>
      <c r="AF17" s="14" t="s">
        <v>59</v>
      </c>
    </row>
    <row r="18" spans="1:32" s="1" customFormat="1" ht="135.75" customHeight="1">
      <c r="A18" s="40" t="s">
        <v>0</v>
      </c>
      <c r="B18" s="40"/>
      <c r="C18" s="15">
        <v>2020</v>
      </c>
      <c r="D18" s="15">
        <v>2030</v>
      </c>
      <c r="E18" s="14" t="s">
        <v>59</v>
      </c>
      <c r="F18" s="14" t="s">
        <v>59</v>
      </c>
      <c r="G18" s="14" t="s">
        <v>152</v>
      </c>
      <c r="H18" s="14" t="s">
        <v>152</v>
      </c>
      <c r="I18" s="14" t="s">
        <v>152</v>
      </c>
      <c r="J18" s="14" t="s">
        <v>152</v>
      </c>
      <c r="K18" s="14" t="s">
        <v>152</v>
      </c>
      <c r="L18" s="14" t="s">
        <v>152</v>
      </c>
      <c r="M18" s="14" t="s">
        <v>152</v>
      </c>
      <c r="N18" s="14" t="s">
        <v>152</v>
      </c>
      <c r="O18" s="14" t="s">
        <v>152</v>
      </c>
      <c r="P18" s="14" t="s">
        <v>152</v>
      </c>
      <c r="Q18" s="14" t="s">
        <v>152</v>
      </c>
      <c r="R18" s="14" t="s">
        <v>152</v>
      </c>
      <c r="S18" s="14" t="s">
        <v>59</v>
      </c>
      <c r="T18" s="14" t="s">
        <v>59</v>
      </c>
      <c r="U18" s="14" t="s">
        <v>152</v>
      </c>
      <c r="V18" s="14" t="s">
        <v>152</v>
      </c>
      <c r="W18" s="14" t="s">
        <v>152</v>
      </c>
      <c r="X18" s="14" t="s">
        <v>152</v>
      </c>
      <c r="Y18" s="14" t="s">
        <v>152</v>
      </c>
      <c r="Z18" s="14" t="s">
        <v>152</v>
      </c>
      <c r="AA18" s="14" t="s">
        <v>152</v>
      </c>
      <c r="AB18" s="14" t="s">
        <v>152</v>
      </c>
      <c r="AC18" s="14" t="s">
        <v>152</v>
      </c>
      <c r="AD18" s="14" t="s">
        <v>152</v>
      </c>
      <c r="AE18" s="14" t="s">
        <v>152</v>
      </c>
      <c r="AF18" s="14" t="s">
        <v>152</v>
      </c>
    </row>
    <row r="19" spans="1:32" s="1" customFormat="1" ht="153.75" customHeight="1">
      <c r="A19" s="40" t="s">
        <v>1</v>
      </c>
      <c r="B19" s="40"/>
      <c r="C19" s="15">
        <v>2020</v>
      </c>
      <c r="D19" s="15">
        <v>2030</v>
      </c>
      <c r="E19" s="15" t="s">
        <v>59</v>
      </c>
      <c r="F19" s="15" t="s">
        <v>59</v>
      </c>
      <c r="G19" s="15" t="s">
        <v>152</v>
      </c>
      <c r="H19" s="15" t="s">
        <v>152</v>
      </c>
      <c r="I19" s="15" t="s">
        <v>152</v>
      </c>
      <c r="J19" s="15" t="s">
        <v>152</v>
      </c>
      <c r="K19" s="15" t="s">
        <v>152</v>
      </c>
      <c r="L19" s="15" t="s">
        <v>152</v>
      </c>
      <c r="M19" s="15" t="s">
        <v>152</v>
      </c>
      <c r="N19" s="15" t="s">
        <v>152</v>
      </c>
      <c r="O19" s="15" t="s">
        <v>152</v>
      </c>
      <c r="P19" s="15" t="s">
        <v>152</v>
      </c>
      <c r="Q19" s="15" t="s">
        <v>152</v>
      </c>
      <c r="R19" s="15" t="s">
        <v>152</v>
      </c>
      <c r="S19" s="15" t="s">
        <v>59</v>
      </c>
      <c r="T19" s="15" t="s">
        <v>59</v>
      </c>
      <c r="U19" s="15" t="s">
        <v>152</v>
      </c>
      <c r="V19" s="15" t="s">
        <v>152</v>
      </c>
      <c r="W19" s="15" t="s">
        <v>152</v>
      </c>
      <c r="X19" s="15" t="s">
        <v>152</v>
      </c>
      <c r="Y19" s="15" t="s">
        <v>152</v>
      </c>
      <c r="Z19" s="15" t="s">
        <v>152</v>
      </c>
      <c r="AA19" s="15" t="s">
        <v>152</v>
      </c>
      <c r="AB19" s="15" t="s">
        <v>152</v>
      </c>
      <c r="AC19" s="15" t="s">
        <v>152</v>
      </c>
      <c r="AD19" s="15" t="s">
        <v>152</v>
      </c>
      <c r="AE19" s="15" t="s">
        <v>152</v>
      </c>
      <c r="AF19" s="15" t="s">
        <v>152</v>
      </c>
    </row>
    <row r="20" spans="1:32" s="1" customFormat="1" ht="20.25" customHeight="1">
      <c r="A20" s="48" t="s">
        <v>119</v>
      </c>
      <c r="B20" s="43" t="s">
        <v>2</v>
      </c>
      <c r="C20" s="36">
        <v>2020</v>
      </c>
      <c r="D20" s="36">
        <v>2030</v>
      </c>
      <c r="E20" s="32" t="s">
        <v>102</v>
      </c>
      <c r="F20" s="16" t="s">
        <v>60</v>
      </c>
      <c r="G20" s="17">
        <f>G24</f>
        <v>1334279577.7099998</v>
      </c>
      <c r="H20" s="17">
        <f t="shared" ref="H20:R20" si="0">H24</f>
        <v>255008947.90999997</v>
      </c>
      <c r="I20" s="17">
        <f t="shared" si="0"/>
        <v>247837091.88</v>
      </c>
      <c r="J20" s="17">
        <f t="shared" si="0"/>
        <v>249258162.88</v>
      </c>
      <c r="K20" s="17">
        <f t="shared" si="0"/>
        <v>72771921.879999995</v>
      </c>
      <c r="L20" s="17">
        <f t="shared" si="0"/>
        <v>72771921.879999995</v>
      </c>
      <c r="M20" s="17">
        <f t="shared" si="0"/>
        <v>72771921.879999995</v>
      </c>
      <c r="N20" s="17">
        <f t="shared" si="0"/>
        <v>72771921.879999995</v>
      </c>
      <c r="O20" s="17">
        <f t="shared" si="0"/>
        <v>72771921.879999995</v>
      </c>
      <c r="P20" s="17">
        <f t="shared" si="0"/>
        <v>72771921.879999995</v>
      </c>
      <c r="Q20" s="17">
        <f t="shared" si="0"/>
        <v>72771921.879999995</v>
      </c>
      <c r="R20" s="17">
        <f t="shared" si="0"/>
        <v>72771921.879999995</v>
      </c>
      <c r="S20" s="38" t="s">
        <v>59</v>
      </c>
      <c r="T20" s="38" t="s">
        <v>59</v>
      </c>
      <c r="U20" s="38" t="s">
        <v>152</v>
      </c>
      <c r="V20" s="38" t="s">
        <v>152</v>
      </c>
      <c r="W20" s="38" t="s">
        <v>152</v>
      </c>
      <c r="X20" s="38" t="s">
        <v>152</v>
      </c>
      <c r="Y20" s="38" t="s">
        <v>152</v>
      </c>
      <c r="Z20" s="38" t="s">
        <v>152</v>
      </c>
      <c r="AA20" s="38" t="s">
        <v>152</v>
      </c>
      <c r="AB20" s="38" t="s">
        <v>152</v>
      </c>
      <c r="AC20" s="38" t="s">
        <v>152</v>
      </c>
      <c r="AD20" s="38" t="s">
        <v>152</v>
      </c>
      <c r="AE20" s="38" t="s">
        <v>152</v>
      </c>
      <c r="AF20" s="38" t="s">
        <v>152</v>
      </c>
    </row>
    <row r="21" spans="1:32" s="1" customFormat="1" ht="68.25" customHeight="1">
      <c r="A21" s="48"/>
      <c r="B21" s="43"/>
      <c r="C21" s="36"/>
      <c r="D21" s="36"/>
      <c r="E21" s="32"/>
      <c r="F21" s="16" t="s">
        <v>61</v>
      </c>
      <c r="G21" s="17">
        <f>G25</f>
        <v>804820854.71000016</v>
      </c>
      <c r="H21" s="17">
        <f t="shared" ref="H21:R21" si="1">H25</f>
        <v>78522706.909999996</v>
      </c>
      <c r="I21" s="17">
        <f t="shared" si="1"/>
        <v>71350850.879999995</v>
      </c>
      <c r="J21" s="17">
        <f t="shared" si="1"/>
        <v>72771921.879999995</v>
      </c>
      <c r="K21" s="17">
        <f t="shared" si="1"/>
        <v>72771921.879999995</v>
      </c>
      <c r="L21" s="17">
        <f t="shared" si="1"/>
        <v>72771921.879999995</v>
      </c>
      <c r="M21" s="17">
        <f t="shared" si="1"/>
        <v>72771921.879999995</v>
      </c>
      <c r="N21" s="17">
        <f t="shared" si="1"/>
        <v>72771921.879999995</v>
      </c>
      <c r="O21" s="17">
        <f t="shared" si="1"/>
        <v>72771921.879999995</v>
      </c>
      <c r="P21" s="17">
        <f t="shared" si="1"/>
        <v>72771921.879999995</v>
      </c>
      <c r="Q21" s="17">
        <f t="shared" si="1"/>
        <v>72771921.879999995</v>
      </c>
      <c r="R21" s="17">
        <f t="shared" si="1"/>
        <v>72771921.879999995</v>
      </c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</row>
    <row r="22" spans="1:32" s="1" customFormat="1" ht="51.75" customHeight="1">
      <c r="A22" s="48"/>
      <c r="B22" s="43"/>
      <c r="C22" s="36"/>
      <c r="D22" s="36"/>
      <c r="E22" s="32"/>
      <c r="F22" s="16" t="s">
        <v>58</v>
      </c>
      <c r="G22" s="17">
        <f>G26</f>
        <v>529458723</v>
      </c>
      <c r="H22" s="17">
        <f t="shared" ref="H22:R22" si="2">H26</f>
        <v>176486241</v>
      </c>
      <c r="I22" s="17">
        <f t="shared" si="2"/>
        <v>176486241</v>
      </c>
      <c r="J22" s="17">
        <f t="shared" si="2"/>
        <v>176486241</v>
      </c>
      <c r="K22" s="17">
        <f t="shared" si="2"/>
        <v>0</v>
      </c>
      <c r="L22" s="17">
        <f t="shared" si="2"/>
        <v>0</v>
      </c>
      <c r="M22" s="17">
        <f t="shared" si="2"/>
        <v>0</v>
      </c>
      <c r="N22" s="17">
        <f t="shared" si="2"/>
        <v>0</v>
      </c>
      <c r="O22" s="17">
        <f t="shared" si="2"/>
        <v>0</v>
      </c>
      <c r="P22" s="17">
        <f t="shared" si="2"/>
        <v>0</v>
      </c>
      <c r="Q22" s="17">
        <f t="shared" si="2"/>
        <v>0</v>
      </c>
      <c r="R22" s="17">
        <f t="shared" si="2"/>
        <v>0</v>
      </c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</row>
    <row r="23" spans="1:32" s="1" customFormat="1" ht="51.75" customHeight="1">
      <c r="A23" s="48"/>
      <c r="B23" s="43"/>
      <c r="C23" s="36"/>
      <c r="D23" s="36"/>
      <c r="E23" s="32"/>
      <c r="F23" s="16" t="s">
        <v>45</v>
      </c>
      <c r="G23" s="17">
        <f>G27</f>
        <v>0</v>
      </c>
      <c r="H23" s="17">
        <f t="shared" ref="H23:R23" si="3">H27</f>
        <v>0</v>
      </c>
      <c r="I23" s="17">
        <f t="shared" si="3"/>
        <v>0</v>
      </c>
      <c r="J23" s="17">
        <f t="shared" si="3"/>
        <v>0</v>
      </c>
      <c r="K23" s="17">
        <f t="shared" si="3"/>
        <v>0</v>
      </c>
      <c r="L23" s="17">
        <f t="shared" si="3"/>
        <v>0</v>
      </c>
      <c r="M23" s="17">
        <f t="shared" si="3"/>
        <v>0</v>
      </c>
      <c r="N23" s="17">
        <f t="shared" si="3"/>
        <v>0</v>
      </c>
      <c r="O23" s="17">
        <f t="shared" si="3"/>
        <v>0</v>
      </c>
      <c r="P23" s="17">
        <f t="shared" si="3"/>
        <v>0</v>
      </c>
      <c r="Q23" s="17">
        <f t="shared" si="3"/>
        <v>0</v>
      </c>
      <c r="R23" s="17">
        <f t="shared" si="3"/>
        <v>0</v>
      </c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</row>
    <row r="24" spans="1:32" s="1" customFormat="1" ht="18" customHeight="1">
      <c r="A24" s="48" t="s">
        <v>89</v>
      </c>
      <c r="B24" s="43" t="s">
        <v>180</v>
      </c>
      <c r="C24" s="36">
        <v>2020</v>
      </c>
      <c r="D24" s="36">
        <v>2030</v>
      </c>
      <c r="E24" s="32" t="s">
        <v>102</v>
      </c>
      <c r="F24" s="16" t="s">
        <v>60</v>
      </c>
      <c r="G24" s="17">
        <f>G28+G31+G34+G37+G40+G43+G46+G49+G53+G57+G61+G65+G69+G73+G77+G81+G85+G89+G93</f>
        <v>1334279577.7099998</v>
      </c>
      <c r="H24" s="17">
        <f t="shared" ref="H24:R24" si="4">H28+H31+H34+H37+H40+H43+H46+H49+H53+H57+H61+H65+H69+H73+H77+H81+H85+H89+H93</f>
        <v>255008947.90999997</v>
      </c>
      <c r="I24" s="17">
        <f t="shared" si="4"/>
        <v>247837091.88</v>
      </c>
      <c r="J24" s="17">
        <f t="shared" si="4"/>
        <v>249258162.88</v>
      </c>
      <c r="K24" s="17">
        <f t="shared" si="4"/>
        <v>72771921.879999995</v>
      </c>
      <c r="L24" s="17">
        <f t="shared" si="4"/>
        <v>72771921.879999995</v>
      </c>
      <c r="M24" s="17">
        <f t="shared" si="4"/>
        <v>72771921.879999995</v>
      </c>
      <c r="N24" s="17">
        <f t="shared" si="4"/>
        <v>72771921.879999995</v>
      </c>
      <c r="O24" s="17">
        <f t="shared" si="4"/>
        <v>72771921.879999995</v>
      </c>
      <c r="P24" s="17">
        <f t="shared" si="4"/>
        <v>72771921.879999995</v>
      </c>
      <c r="Q24" s="17">
        <f t="shared" si="4"/>
        <v>72771921.879999995</v>
      </c>
      <c r="R24" s="17">
        <f t="shared" si="4"/>
        <v>72771921.879999995</v>
      </c>
      <c r="S24" s="38" t="s">
        <v>59</v>
      </c>
      <c r="T24" s="38" t="s">
        <v>59</v>
      </c>
      <c r="U24" s="38" t="s">
        <v>152</v>
      </c>
      <c r="V24" s="38" t="s">
        <v>152</v>
      </c>
      <c r="W24" s="38" t="s">
        <v>152</v>
      </c>
      <c r="X24" s="38" t="s">
        <v>152</v>
      </c>
      <c r="Y24" s="38" t="s">
        <v>152</v>
      </c>
      <c r="Z24" s="38" t="s">
        <v>152</v>
      </c>
      <c r="AA24" s="38" t="s">
        <v>152</v>
      </c>
      <c r="AB24" s="38" t="s">
        <v>152</v>
      </c>
      <c r="AC24" s="38" t="s">
        <v>152</v>
      </c>
      <c r="AD24" s="38" t="s">
        <v>152</v>
      </c>
      <c r="AE24" s="38" t="s">
        <v>152</v>
      </c>
      <c r="AF24" s="38" t="s">
        <v>152</v>
      </c>
    </row>
    <row r="25" spans="1:32" s="1" customFormat="1" ht="69.75" customHeight="1">
      <c r="A25" s="48"/>
      <c r="B25" s="43"/>
      <c r="C25" s="36"/>
      <c r="D25" s="36"/>
      <c r="E25" s="32"/>
      <c r="F25" s="16" t="s">
        <v>61</v>
      </c>
      <c r="G25" s="17">
        <f>G29+G32+G35+G38+G41+G44+G47+G50+G54+G58+G62+G66+G70+G74+G78+G82+G86+G90+G94</f>
        <v>804820854.71000016</v>
      </c>
      <c r="H25" s="17">
        <f t="shared" ref="H25:R25" si="5">H29+H32+H35+H38+H41+H44+H47+H50+H54+H58+H62+H66+H70+H74+H78+H82+H86+H90+H94</f>
        <v>78522706.909999996</v>
      </c>
      <c r="I25" s="17">
        <f t="shared" si="5"/>
        <v>71350850.879999995</v>
      </c>
      <c r="J25" s="17">
        <f t="shared" si="5"/>
        <v>72771921.879999995</v>
      </c>
      <c r="K25" s="17">
        <f t="shared" si="5"/>
        <v>72771921.879999995</v>
      </c>
      <c r="L25" s="17">
        <f t="shared" si="5"/>
        <v>72771921.879999995</v>
      </c>
      <c r="M25" s="17">
        <f t="shared" si="5"/>
        <v>72771921.879999995</v>
      </c>
      <c r="N25" s="17">
        <f t="shared" si="5"/>
        <v>72771921.879999995</v>
      </c>
      <c r="O25" s="17">
        <f t="shared" si="5"/>
        <v>72771921.879999995</v>
      </c>
      <c r="P25" s="17">
        <f t="shared" si="5"/>
        <v>72771921.879999995</v>
      </c>
      <c r="Q25" s="17">
        <f t="shared" si="5"/>
        <v>72771921.879999995</v>
      </c>
      <c r="R25" s="17">
        <f t="shared" si="5"/>
        <v>72771921.879999995</v>
      </c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</row>
    <row r="26" spans="1:32" s="1" customFormat="1" ht="54.75" customHeight="1">
      <c r="A26" s="48"/>
      <c r="B26" s="43"/>
      <c r="C26" s="36"/>
      <c r="D26" s="36"/>
      <c r="E26" s="32"/>
      <c r="F26" s="16" t="s">
        <v>58</v>
      </c>
      <c r="G26" s="17">
        <f>G30+G33+G36+G39+G42+G45+G48+G51+G55+G59+G63+G67+G71+G75+G79+G83+G87+G91+G95</f>
        <v>529458723</v>
      </c>
      <c r="H26" s="17">
        <f t="shared" ref="H26:R26" si="6">H30+H33+H36+H39+H42+H45+H48+H51+H55+H59+H63+H67+H71+H75+H79+H83+H87+H91+H95</f>
        <v>176486241</v>
      </c>
      <c r="I26" s="17">
        <f t="shared" si="6"/>
        <v>176486241</v>
      </c>
      <c r="J26" s="17">
        <f t="shared" si="6"/>
        <v>176486241</v>
      </c>
      <c r="K26" s="17">
        <f t="shared" si="6"/>
        <v>0</v>
      </c>
      <c r="L26" s="17">
        <f t="shared" si="6"/>
        <v>0</v>
      </c>
      <c r="M26" s="17">
        <f t="shared" si="6"/>
        <v>0</v>
      </c>
      <c r="N26" s="17">
        <f t="shared" si="6"/>
        <v>0</v>
      </c>
      <c r="O26" s="17">
        <f t="shared" si="6"/>
        <v>0</v>
      </c>
      <c r="P26" s="17">
        <f t="shared" si="6"/>
        <v>0</v>
      </c>
      <c r="Q26" s="17">
        <f t="shared" si="6"/>
        <v>0</v>
      </c>
      <c r="R26" s="17">
        <f t="shared" si="6"/>
        <v>0</v>
      </c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</row>
    <row r="27" spans="1:32" s="1" customFormat="1" ht="54.75" customHeight="1">
      <c r="A27" s="48"/>
      <c r="B27" s="43"/>
      <c r="C27" s="36"/>
      <c r="D27" s="36"/>
      <c r="E27" s="32"/>
      <c r="F27" s="16" t="s">
        <v>45</v>
      </c>
      <c r="G27" s="17">
        <f>G52+G56+G60+G64+G68+G72+G76+G80+G84+G88+G92</f>
        <v>0</v>
      </c>
      <c r="H27" s="17">
        <f t="shared" ref="H27:R27" si="7">H52+H56+H60+H64+H68+H72+H76+H80+H84+H88+H92</f>
        <v>0</v>
      </c>
      <c r="I27" s="17">
        <f t="shared" si="7"/>
        <v>0</v>
      </c>
      <c r="J27" s="17">
        <f t="shared" si="7"/>
        <v>0</v>
      </c>
      <c r="K27" s="17">
        <f t="shared" si="7"/>
        <v>0</v>
      </c>
      <c r="L27" s="17">
        <f t="shared" si="7"/>
        <v>0</v>
      </c>
      <c r="M27" s="17">
        <f t="shared" si="7"/>
        <v>0</v>
      </c>
      <c r="N27" s="17">
        <f t="shared" si="7"/>
        <v>0</v>
      </c>
      <c r="O27" s="17">
        <f t="shared" si="7"/>
        <v>0</v>
      </c>
      <c r="P27" s="17">
        <f t="shared" si="7"/>
        <v>0</v>
      </c>
      <c r="Q27" s="17">
        <f t="shared" si="7"/>
        <v>0</v>
      </c>
      <c r="R27" s="17">
        <f t="shared" si="7"/>
        <v>0</v>
      </c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</row>
    <row r="28" spans="1:32" s="1" customFormat="1" ht="17.25" customHeight="1">
      <c r="A28" s="48" t="s">
        <v>90</v>
      </c>
      <c r="B28" s="41" t="s">
        <v>224</v>
      </c>
      <c r="C28" s="36">
        <v>2020</v>
      </c>
      <c r="D28" s="36">
        <v>2030</v>
      </c>
      <c r="E28" s="41" t="s">
        <v>102</v>
      </c>
      <c r="F28" s="16" t="s">
        <v>60</v>
      </c>
      <c r="G28" s="17">
        <f>SUM(H28:R28)</f>
        <v>4070343</v>
      </c>
      <c r="H28" s="17">
        <f>SUM(H29:H30)</f>
        <v>1356781</v>
      </c>
      <c r="I28" s="17">
        <f t="shared" ref="I28:R28" si="8">SUM(I29:I30)</f>
        <v>1356781</v>
      </c>
      <c r="J28" s="17">
        <f t="shared" si="8"/>
        <v>1356781</v>
      </c>
      <c r="K28" s="17">
        <f t="shared" si="8"/>
        <v>0</v>
      </c>
      <c r="L28" s="17">
        <f t="shared" si="8"/>
        <v>0</v>
      </c>
      <c r="M28" s="17">
        <f t="shared" si="8"/>
        <v>0</v>
      </c>
      <c r="N28" s="17">
        <f t="shared" si="8"/>
        <v>0</v>
      </c>
      <c r="O28" s="17">
        <f t="shared" si="8"/>
        <v>0</v>
      </c>
      <c r="P28" s="17">
        <f t="shared" si="8"/>
        <v>0</v>
      </c>
      <c r="Q28" s="17">
        <f t="shared" si="8"/>
        <v>0</v>
      </c>
      <c r="R28" s="17">
        <f t="shared" si="8"/>
        <v>0</v>
      </c>
      <c r="S28" s="32" t="s">
        <v>62</v>
      </c>
      <c r="T28" s="36" t="s">
        <v>142</v>
      </c>
      <c r="U28" s="36" t="s">
        <v>205</v>
      </c>
      <c r="V28" s="36">
        <v>100</v>
      </c>
      <c r="W28" s="36">
        <v>100</v>
      </c>
      <c r="X28" s="36">
        <v>100</v>
      </c>
      <c r="Y28" s="36">
        <v>100</v>
      </c>
      <c r="Z28" s="36">
        <v>100</v>
      </c>
      <c r="AA28" s="36">
        <v>100</v>
      </c>
      <c r="AB28" s="36">
        <v>100</v>
      </c>
      <c r="AC28" s="36">
        <v>100</v>
      </c>
      <c r="AD28" s="36">
        <v>100</v>
      </c>
      <c r="AE28" s="36">
        <v>100</v>
      </c>
      <c r="AF28" s="36">
        <v>100</v>
      </c>
    </row>
    <row r="29" spans="1:32" s="1" customFormat="1" ht="71.25" customHeight="1">
      <c r="A29" s="48"/>
      <c r="B29" s="41"/>
      <c r="C29" s="36"/>
      <c r="D29" s="36"/>
      <c r="E29" s="41"/>
      <c r="F29" s="16" t="s">
        <v>61</v>
      </c>
      <c r="G29" s="17">
        <f t="shared" ref="G29:G30" si="9">SUM(H29:R29)</f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32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</row>
    <row r="30" spans="1:32" s="1" customFormat="1" ht="124.5" customHeight="1">
      <c r="A30" s="48"/>
      <c r="B30" s="41"/>
      <c r="C30" s="36"/>
      <c r="D30" s="36"/>
      <c r="E30" s="41"/>
      <c r="F30" s="16" t="s">
        <v>58</v>
      </c>
      <c r="G30" s="17">
        <f t="shared" si="9"/>
        <v>4070343</v>
      </c>
      <c r="H30" s="17">
        <v>1356781</v>
      </c>
      <c r="I30" s="17">
        <v>1356781</v>
      </c>
      <c r="J30" s="17">
        <v>1356781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32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</row>
    <row r="31" spans="1:32" s="1" customFormat="1" ht="22.15" customHeight="1">
      <c r="A31" s="48" t="s">
        <v>33</v>
      </c>
      <c r="B31" s="41" t="s">
        <v>282</v>
      </c>
      <c r="C31" s="36">
        <v>2020</v>
      </c>
      <c r="D31" s="36">
        <v>2030</v>
      </c>
      <c r="E31" s="41" t="s">
        <v>102</v>
      </c>
      <c r="F31" s="16" t="s">
        <v>60</v>
      </c>
      <c r="G31" s="17">
        <f>SUM(H31:R31)</f>
        <v>525388380</v>
      </c>
      <c r="H31" s="17">
        <f>SUM(H32:H33)</f>
        <v>175129460</v>
      </c>
      <c r="I31" s="17">
        <f t="shared" ref="I31:R31" si="10">SUM(I32:I33)</f>
        <v>175129460</v>
      </c>
      <c r="J31" s="17">
        <f t="shared" si="10"/>
        <v>175129460</v>
      </c>
      <c r="K31" s="17">
        <f t="shared" si="10"/>
        <v>0</v>
      </c>
      <c r="L31" s="17">
        <f t="shared" si="10"/>
        <v>0</v>
      </c>
      <c r="M31" s="17">
        <f t="shared" si="10"/>
        <v>0</v>
      </c>
      <c r="N31" s="17">
        <f t="shared" si="10"/>
        <v>0</v>
      </c>
      <c r="O31" s="17">
        <f t="shared" si="10"/>
        <v>0</v>
      </c>
      <c r="P31" s="17">
        <f t="shared" si="10"/>
        <v>0</v>
      </c>
      <c r="Q31" s="17">
        <f t="shared" si="10"/>
        <v>0</v>
      </c>
      <c r="R31" s="17">
        <f t="shared" si="10"/>
        <v>0</v>
      </c>
      <c r="S31" s="56" t="s">
        <v>286</v>
      </c>
      <c r="T31" s="38" t="s">
        <v>142</v>
      </c>
      <c r="U31" s="38" t="s">
        <v>205</v>
      </c>
      <c r="V31" s="38">
        <v>100</v>
      </c>
      <c r="W31" s="38">
        <v>100</v>
      </c>
      <c r="X31" s="38">
        <v>100</v>
      </c>
      <c r="Y31" s="38">
        <v>100</v>
      </c>
      <c r="Z31" s="38">
        <v>100</v>
      </c>
      <c r="AA31" s="38">
        <v>100</v>
      </c>
      <c r="AB31" s="38">
        <v>100</v>
      </c>
      <c r="AC31" s="38">
        <v>100</v>
      </c>
      <c r="AD31" s="38">
        <v>100</v>
      </c>
      <c r="AE31" s="38">
        <v>100</v>
      </c>
      <c r="AF31" s="38">
        <v>100</v>
      </c>
    </row>
    <row r="32" spans="1:32" s="1" customFormat="1" ht="91.15" customHeight="1">
      <c r="A32" s="48"/>
      <c r="B32" s="41"/>
      <c r="C32" s="36"/>
      <c r="D32" s="36"/>
      <c r="E32" s="41"/>
      <c r="F32" s="16" t="s">
        <v>61</v>
      </c>
      <c r="G32" s="17">
        <f t="shared" ref="G32:G33" si="11">SUM(H32:R32)</f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57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</row>
    <row r="33" spans="1:32" s="1" customFormat="1" ht="267" customHeight="1">
      <c r="A33" s="48"/>
      <c r="B33" s="41"/>
      <c r="C33" s="36"/>
      <c r="D33" s="36"/>
      <c r="E33" s="41"/>
      <c r="F33" s="16" t="s">
        <v>58</v>
      </c>
      <c r="G33" s="17">
        <f t="shared" si="11"/>
        <v>525388380</v>
      </c>
      <c r="H33" s="17">
        <v>175129460</v>
      </c>
      <c r="I33" s="17">
        <v>175129460</v>
      </c>
      <c r="J33" s="17">
        <v>175129460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57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</row>
    <row r="34" spans="1:32" s="1" customFormat="1" ht="18" customHeight="1">
      <c r="A34" s="29" t="s">
        <v>120</v>
      </c>
      <c r="B34" s="33" t="s">
        <v>321</v>
      </c>
      <c r="C34" s="26">
        <v>2020</v>
      </c>
      <c r="D34" s="26">
        <v>2030</v>
      </c>
      <c r="E34" s="33" t="s">
        <v>102</v>
      </c>
      <c r="F34" s="16" t="s">
        <v>60</v>
      </c>
      <c r="G34" s="17">
        <f>SUM(H34:R34)</f>
        <v>257509600.91</v>
      </c>
      <c r="H34" s="17">
        <f>SUM(H35:H36)</f>
        <v>25150872.809999999</v>
      </c>
      <c r="I34" s="17">
        <f t="shared" ref="I34:R34" si="12">SUM(I35:I36)</f>
        <v>23235872.809999999</v>
      </c>
      <c r="J34" s="17">
        <f t="shared" si="12"/>
        <v>23235872.809999999</v>
      </c>
      <c r="K34" s="17">
        <f t="shared" si="12"/>
        <v>23235872.809999999</v>
      </c>
      <c r="L34" s="17">
        <f t="shared" si="12"/>
        <v>23235872.809999999</v>
      </c>
      <c r="M34" s="17">
        <f t="shared" si="12"/>
        <v>23235872.809999999</v>
      </c>
      <c r="N34" s="17">
        <f t="shared" si="12"/>
        <v>23235872.809999999</v>
      </c>
      <c r="O34" s="17">
        <f t="shared" si="12"/>
        <v>23235872.809999999</v>
      </c>
      <c r="P34" s="17">
        <f t="shared" si="12"/>
        <v>23235872.809999999</v>
      </c>
      <c r="Q34" s="17">
        <f t="shared" si="12"/>
        <v>23235872.809999999</v>
      </c>
      <c r="R34" s="17">
        <f t="shared" si="12"/>
        <v>23235872.809999999</v>
      </c>
      <c r="S34" s="26" t="s">
        <v>325</v>
      </c>
      <c r="T34" s="58" t="s">
        <v>142</v>
      </c>
      <c r="U34" s="58" t="s">
        <v>205</v>
      </c>
      <c r="V34" s="58">
        <v>100</v>
      </c>
      <c r="W34" s="58">
        <v>100</v>
      </c>
      <c r="X34" s="58">
        <v>100</v>
      </c>
      <c r="Y34" s="58">
        <v>100</v>
      </c>
      <c r="Z34" s="58">
        <v>100</v>
      </c>
      <c r="AA34" s="58">
        <v>100</v>
      </c>
      <c r="AB34" s="58">
        <v>100</v>
      </c>
      <c r="AC34" s="58">
        <v>100</v>
      </c>
      <c r="AD34" s="58">
        <v>100</v>
      </c>
      <c r="AE34" s="58">
        <v>100</v>
      </c>
      <c r="AF34" s="58">
        <v>100</v>
      </c>
    </row>
    <row r="35" spans="1:32" s="1" customFormat="1" ht="68.25" customHeight="1">
      <c r="A35" s="30"/>
      <c r="B35" s="34"/>
      <c r="C35" s="27"/>
      <c r="D35" s="27"/>
      <c r="E35" s="34"/>
      <c r="F35" s="16" t="s">
        <v>61</v>
      </c>
      <c r="G35" s="17">
        <f t="shared" ref="G35:G36" si="13">SUM(H35:R35)</f>
        <v>257509600.91</v>
      </c>
      <c r="H35" s="17">
        <v>25150872.809999999</v>
      </c>
      <c r="I35" s="17">
        <v>23235872.809999999</v>
      </c>
      <c r="J35" s="17">
        <v>23235872.809999999</v>
      </c>
      <c r="K35" s="17">
        <v>23235872.809999999</v>
      </c>
      <c r="L35" s="17">
        <v>23235872.809999999</v>
      </c>
      <c r="M35" s="17">
        <v>23235872.809999999</v>
      </c>
      <c r="N35" s="17">
        <v>23235872.809999999</v>
      </c>
      <c r="O35" s="17">
        <v>23235872.809999999</v>
      </c>
      <c r="P35" s="17">
        <v>23235872.809999999</v>
      </c>
      <c r="Q35" s="17">
        <v>23235872.809999999</v>
      </c>
      <c r="R35" s="17">
        <v>23235872.809999999</v>
      </c>
      <c r="S35" s="27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</row>
    <row r="36" spans="1:32" s="1" customFormat="1" ht="51" customHeight="1">
      <c r="A36" s="31"/>
      <c r="B36" s="35"/>
      <c r="C36" s="28"/>
      <c r="D36" s="28"/>
      <c r="E36" s="35"/>
      <c r="F36" s="16" t="s">
        <v>58</v>
      </c>
      <c r="G36" s="17">
        <f t="shared" si="13"/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27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</row>
    <row r="37" spans="1:32" s="1" customFormat="1" ht="18.75" customHeight="1">
      <c r="A37" s="29" t="s">
        <v>225</v>
      </c>
      <c r="B37" s="33" t="s">
        <v>322</v>
      </c>
      <c r="C37" s="26">
        <v>2020</v>
      </c>
      <c r="D37" s="26">
        <v>2030</v>
      </c>
      <c r="E37" s="33" t="s">
        <v>102</v>
      </c>
      <c r="F37" s="16" t="s">
        <v>60</v>
      </c>
      <c r="G37" s="17">
        <f>SUM(H37:R37)</f>
        <v>475522887.40000004</v>
      </c>
      <c r="H37" s="17">
        <f>SUM(H38:H39)</f>
        <v>44789736.390000001</v>
      </c>
      <c r="I37" s="17">
        <f t="shared" ref="I37:R37" si="14">SUM(I38:I39)</f>
        <v>41773861.18</v>
      </c>
      <c r="J37" s="17">
        <f t="shared" si="14"/>
        <v>43217698.869999997</v>
      </c>
      <c r="K37" s="17">
        <f t="shared" si="14"/>
        <v>43217698.869999997</v>
      </c>
      <c r="L37" s="17">
        <f t="shared" si="14"/>
        <v>43217698.869999997</v>
      </c>
      <c r="M37" s="17">
        <f t="shared" si="14"/>
        <v>43217698.869999997</v>
      </c>
      <c r="N37" s="17">
        <f t="shared" si="14"/>
        <v>43217698.869999997</v>
      </c>
      <c r="O37" s="17">
        <f t="shared" si="14"/>
        <v>43217698.869999997</v>
      </c>
      <c r="P37" s="17">
        <f t="shared" si="14"/>
        <v>43217698.869999997</v>
      </c>
      <c r="Q37" s="17">
        <f t="shared" si="14"/>
        <v>43217698.869999997</v>
      </c>
      <c r="R37" s="17">
        <f t="shared" si="14"/>
        <v>43217698.869999997</v>
      </c>
      <c r="S37" s="27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</row>
    <row r="38" spans="1:32" s="1" customFormat="1" ht="66.75" customHeight="1">
      <c r="A38" s="30"/>
      <c r="B38" s="34"/>
      <c r="C38" s="27"/>
      <c r="D38" s="27"/>
      <c r="E38" s="34"/>
      <c r="F38" s="16" t="s">
        <v>61</v>
      </c>
      <c r="G38" s="17">
        <f t="shared" ref="G38:G39" si="15">SUM(H38:R38)</f>
        <v>475522887.40000004</v>
      </c>
      <c r="H38" s="17">
        <v>44789736.390000001</v>
      </c>
      <c r="I38" s="17">
        <v>41773861.18</v>
      </c>
      <c r="J38" s="17">
        <v>43217698.869999997</v>
      </c>
      <c r="K38" s="17">
        <v>43217698.869999997</v>
      </c>
      <c r="L38" s="17">
        <v>43217698.869999997</v>
      </c>
      <c r="M38" s="17">
        <v>43217698.869999997</v>
      </c>
      <c r="N38" s="17">
        <v>43217698.869999997</v>
      </c>
      <c r="O38" s="17">
        <v>43217698.869999997</v>
      </c>
      <c r="P38" s="17">
        <v>43217698.869999997</v>
      </c>
      <c r="Q38" s="17">
        <v>43217698.869999997</v>
      </c>
      <c r="R38" s="17">
        <v>43217698.869999997</v>
      </c>
      <c r="S38" s="27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</row>
    <row r="39" spans="1:32" s="1" customFormat="1" ht="51" customHeight="1">
      <c r="A39" s="31"/>
      <c r="B39" s="35"/>
      <c r="C39" s="28"/>
      <c r="D39" s="28"/>
      <c r="E39" s="35"/>
      <c r="F39" s="16" t="s">
        <v>58</v>
      </c>
      <c r="G39" s="17">
        <f t="shared" si="15"/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27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</row>
    <row r="40" spans="1:32" s="1" customFormat="1" ht="18" customHeight="1">
      <c r="A40" s="29" t="s">
        <v>323</v>
      </c>
      <c r="B40" s="33" t="s">
        <v>324</v>
      </c>
      <c r="C40" s="26">
        <v>2020</v>
      </c>
      <c r="D40" s="26">
        <v>2030</v>
      </c>
      <c r="E40" s="33" t="s">
        <v>102</v>
      </c>
      <c r="F40" s="16" t="s">
        <v>60</v>
      </c>
      <c r="G40" s="17">
        <f>SUM(H40:R40)</f>
        <v>12494065.199999997</v>
      </c>
      <c r="H40" s="17">
        <f>SUM(H41:H42)</f>
        <v>1226733.2</v>
      </c>
      <c r="I40" s="17">
        <f t="shared" ref="I40:R40" si="16">SUM(I41:I42)</f>
        <v>1126733.2</v>
      </c>
      <c r="J40" s="17">
        <f t="shared" si="16"/>
        <v>1126733.2</v>
      </c>
      <c r="K40" s="17">
        <f t="shared" si="16"/>
        <v>1126733.2</v>
      </c>
      <c r="L40" s="17">
        <f t="shared" si="16"/>
        <v>1126733.2</v>
      </c>
      <c r="M40" s="17">
        <f t="shared" si="16"/>
        <v>1126733.2</v>
      </c>
      <c r="N40" s="17">
        <f t="shared" si="16"/>
        <v>1126733.2</v>
      </c>
      <c r="O40" s="17">
        <f t="shared" si="16"/>
        <v>1126733.2</v>
      </c>
      <c r="P40" s="17">
        <f t="shared" si="16"/>
        <v>1126733.2</v>
      </c>
      <c r="Q40" s="17">
        <f t="shared" si="16"/>
        <v>1126733.2</v>
      </c>
      <c r="R40" s="17">
        <f t="shared" si="16"/>
        <v>1126733.2</v>
      </c>
      <c r="S40" s="27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</row>
    <row r="41" spans="1:32" s="1" customFormat="1" ht="66.75" customHeight="1">
      <c r="A41" s="30"/>
      <c r="B41" s="34"/>
      <c r="C41" s="27"/>
      <c r="D41" s="27"/>
      <c r="E41" s="34"/>
      <c r="F41" s="16" t="s">
        <v>61</v>
      </c>
      <c r="G41" s="17">
        <f t="shared" ref="G41:G42" si="17">SUM(H41:R41)</f>
        <v>12494065.199999997</v>
      </c>
      <c r="H41" s="17">
        <v>1226733.2</v>
      </c>
      <c r="I41" s="17">
        <v>1126733.2</v>
      </c>
      <c r="J41" s="17">
        <v>1126733.2</v>
      </c>
      <c r="K41" s="17">
        <v>1126733.2</v>
      </c>
      <c r="L41" s="17">
        <v>1126733.2</v>
      </c>
      <c r="M41" s="17">
        <v>1126733.2</v>
      </c>
      <c r="N41" s="17">
        <v>1126733.2</v>
      </c>
      <c r="O41" s="17">
        <v>1126733.2</v>
      </c>
      <c r="P41" s="17">
        <v>1126733.2</v>
      </c>
      <c r="Q41" s="17">
        <v>1126733.2</v>
      </c>
      <c r="R41" s="17">
        <v>1126733.2</v>
      </c>
      <c r="S41" s="27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</row>
    <row r="42" spans="1:32" s="1" customFormat="1" ht="51" customHeight="1">
      <c r="A42" s="31"/>
      <c r="B42" s="35"/>
      <c r="C42" s="28"/>
      <c r="D42" s="28"/>
      <c r="E42" s="35"/>
      <c r="F42" s="16" t="s">
        <v>58</v>
      </c>
      <c r="G42" s="17">
        <f t="shared" si="17"/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28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</row>
    <row r="43" spans="1:32" s="1" customFormat="1" ht="19.5" customHeight="1">
      <c r="A43" s="48" t="s">
        <v>326</v>
      </c>
      <c r="B43" s="41" t="s">
        <v>327</v>
      </c>
      <c r="C43" s="36">
        <v>2020</v>
      </c>
      <c r="D43" s="36">
        <v>2030</v>
      </c>
      <c r="E43" s="41" t="s">
        <v>102</v>
      </c>
      <c r="F43" s="16" t="s">
        <v>60</v>
      </c>
      <c r="G43" s="17">
        <f>SUM(H43:R43)</f>
        <v>3300000</v>
      </c>
      <c r="H43" s="17">
        <f>SUM(H44:H45)</f>
        <v>300000</v>
      </c>
      <c r="I43" s="17">
        <f t="shared" ref="I43:R43" si="18">SUM(I44:I45)</f>
        <v>300000</v>
      </c>
      <c r="J43" s="17">
        <f t="shared" si="18"/>
        <v>300000</v>
      </c>
      <c r="K43" s="17">
        <f t="shared" si="18"/>
        <v>300000</v>
      </c>
      <c r="L43" s="17">
        <f t="shared" si="18"/>
        <v>300000</v>
      </c>
      <c r="M43" s="17">
        <f t="shared" si="18"/>
        <v>300000</v>
      </c>
      <c r="N43" s="17">
        <f t="shared" si="18"/>
        <v>300000</v>
      </c>
      <c r="O43" s="17">
        <f t="shared" si="18"/>
        <v>300000</v>
      </c>
      <c r="P43" s="17">
        <f t="shared" si="18"/>
        <v>300000</v>
      </c>
      <c r="Q43" s="17">
        <f t="shared" si="18"/>
        <v>300000</v>
      </c>
      <c r="R43" s="17">
        <f t="shared" si="18"/>
        <v>300000</v>
      </c>
      <c r="S43" s="32" t="s">
        <v>63</v>
      </c>
      <c r="T43" s="38" t="s">
        <v>142</v>
      </c>
      <c r="U43" s="38" t="s">
        <v>205</v>
      </c>
      <c r="V43" s="38">
        <v>100</v>
      </c>
      <c r="W43" s="38">
        <v>100</v>
      </c>
      <c r="X43" s="38">
        <v>100</v>
      </c>
      <c r="Y43" s="38">
        <v>100</v>
      </c>
      <c r="Z43" s="38">
        <v>100</v>
      </c>
      <c r="AA43" s="38">
        <v>100</v>
      </c>
      <c r="AB43" s="38">
        <v>100</v>
      </c>
      <c r="AC43" s="38">
        <v>100</v>
      </c>
      <c r="AD43" s="38">
        <v>100</v>
      </c>
      <c r="AE43" s="38">
        <v>100</v>
      </c>
      <c r="AF43" s="38">
        <v>100</v>
      </c>
    </row>
    <row r="44" spans="1:32" s="1" customFormat="1" ht="80.25" customHeight="1">
      <c r="A44" s="48"/>
      <c r="B44" s="41"/>
      <c r="C44" s="36"/>
      <c r="D44" s="36"/>
      <c r="E44" s="41"/>
      <c r="F44" s="16" t="s">
        <v>61</v>
      </c>
      <c r="G44" s="17">
        <f t="shared" ref="G44:G45" si="19">SUM(H44:R44)</f>
        <v>3300000</v>
      </c>
      <c r="H44" s="17">
        <v>300000</v>
      </c>
      <c r="I44" s="17">
        <v>300000</v>
      </c>
      <c r="J44" s="17">
        <v>300000</v>
      </c>
      <c r="K44" s="17">
        <v>300000</v>
      </c>
      <c r="L44" s="17">
        <v>300000</v>
      </c>
      <c r="M44" s="17">
        <v>300000</v>
      </c>
      <c r="N44" s="17">
        <v>300000</v>
      </c>
      <c r="O44" s="17">
        <v>300000</v>
      </c>
      <c r="P44" s="17">
        <v>300000</v>
      </c>
      <c r="Q44" s="17">
        <v>300000</v>
      </c>
      <c r="R44" s="17">
        <v>300000</v>
      </c>
      <c r="S44" s="32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</row>
    <row r="45" spans="1:32" s="1" customFormat="1" ht="96.75" customHeight="1">
      <c r="A45" s="48"/>
      <c r="B45" s="41"/>
      <c r="C45" s="36"/>
      <c r="D45" s="36"/>
      <c r="E45" s="41"/>
      <c r="F45" s="16" t="s">
        <v>58</v>
      </c>
      <c r="G45" s="17">
        <f t="shared" si="19"/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32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</row>
    <row r="46" spans="1:32" s="1" customFormat="1" ht="19.5" customHeight="1">
      <c r="A46" s="48" t="s">
        <v>227</v>
      </c>
      <c r="B46" s="41" t="s">
        <v>328</v>
      </c>
      <c r="C46" s="36">
        <v>2020</v>
      </c>
      <c r="D46" s="36">
        <v>2030</v>
      </c>
      <c r="E46" s="41" t="s">
        <v>102</v>
      </c>
      <c r="F46" s="16" t="s">
        <v>60</v>
      </c>
      <c r="G46" s="17">
        <f>SUM(H46:R46)</f>
        <v>1570000</v>
      </c>
      <c r="H46" s="17">
        <f>SUM(H47:H48)</f>
        <v>1570000</v>
      </c>
      <c r="I46" s="17">
        <f t="shared" ref="I46:R46" si="20">SUM(I47:I48)</f>
        <v>0</v>
      </c>
      <c r="J46" s="17">
        <f t="shared" si="20"/>
        <v>0</v>
      </c>
      <c r="K46" s="17">
        <f t="shared" si="20"/>
        <v>0</v>
      </c>
      <c r="L46" s="17">
        <f t="shared" si="20"/>
        <v>0</v>
      </c>
      <c r="M46" s="17">
        <f t="shared" si="20"/>
        <v>0</v>
      </c>
      <c r="N46" s="17">
        <f t="shared" si="20"/>
        <v>0</v>
      </c>
      <c r="O46" s="17">
        <f t="shared" si="20"/>
        <v>0</v>
      </c>
      <c r="P46" s="17">
        <f t="shared" si="20"/>
        <v>0</v>
      </c>
      <c r="Q46" s="17">
        <f t="shared" si="20"/>
        <v>0</v>
      </c>
      <c r="R46" s="17">
        <f t="shared" si="20"/>
        <v>0</v>
      </c>
      <c r="S46" s="32" t="s">
        <v>64</v>
      </c>
      <c r="T46" s="36" t="s">
        <v>142</v>
      </c>
      <c r="U46" s="36" t="s">
        <v>205</v>
      </c>
      <c r="V46" s="36">
        <v>100</v>
      </c>
      <c r="W46" s="36">
        <v>100</v>
      </c>
      <c r="X46" s="36">
        <v>100</v>
      </c>
      <c r="Y46" s="36">
        <v>100</v>
      </c>
      <c r="Z46" s="36">
        <v>100</v>
      </c>
      <c r="AA46" s="36">
        <v>100</v>
      </c>
      <c r="AB46" s="36">
        <v>100</v>
      </c>
      <c r="AC46" s="36">
        <v>100</v>
      </c>
      <c r="AD46" s="36">
        <v>100</v>
      </c>
      <c r="AE46" s="36">
        <v>100</v>
      </c>
      <c r="AF46" s="36">
        <v>100</v>
      </c>
    </row>
    <row r="47" spans="1:32" s="1" customFormat="1" ht="73.5" customHeight="1">
      <c r="A47" s="48"/>
      <c r="B47" s="41"/>
      <c r="C47" s="36"/>
      <c r="D47" s="36"/>
      <c r="E47" s="41"/>
      <c r="F47" s="16" t="s">
        <v>61</v>
      </c>
      <c r="G47" s="17">
        <f t="shared" ref="G47:G48" si="21">SUM(H47:R47)</f>
        <v>1570000</v>
      </c>
      <c r="H47" s="17">
        <v>1570000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32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</row>
    <row r="48" spans="1:32" s="1" customFormat="1" ht="74.25" customHeight="1">
      <c r="A48" s="48"/>
      <c r="B48" s="41"/>
      <c r="C48" s="36"/>
      <c r="D48" s="36"/>
      <c r="E48" s="41"/>
      <c r="F48" s="16" t="s">
        <v>58</v>
      </c>
      <c r="G48" s="17">
        <f t="shared" si="21"/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32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</row>
    <row r="49" spans="1:32" s="1" customFormat="1" ht="25.5" customHeight="1">
      <c r="A49" s="48" t="s">
        <v>226</v>
      </c>
      <c r="B49" s="32" t="s">
        <v>329</v>
      </c>
      <c r="C49" s="36">
        <v>2020</v>
      </c>
      <c r="D49" s="36">
        <v>2030</v>
      </c>
      <c r="E49" s="32" t="s">
        <v>102</v>
      </c>
      <c r="F49" s="16" t="s">
        <v>60</v>
      </c>
      <c r="G49" s="17">
        <f>SUM(H49:R49)</f>
        <v>0</v>
      </c>
      <c r="H49" s="17">
        <f>SUM(H50:H52)</f>
        <v>0</v>
      </c>
      <c r="I49" s="17">
        <f t="shared" ref="I49:R49" si="22">SUM(I50:I52)</f>
        <v>0</v>
      </c>
      <c r="J49" s="17">
        <f t="shared" si="22"/>
        <v>0</v>
      </c>
      <c r="K49" s="17">
        <f t="shared" si="22"/>
        <v>0</v>
      </c>
      <c r="L49" s="17">
        <f t="shared" si="22"/>
        <v>0</v>
      </c>
      <c r="M49" s="17">
        <f t="shared" si="22"/>
        <v>0</v>
      </c>
      <c r="N49" s="17">
        <f t="shared" si="22"/>
        <v>0</v>
      </c>
      <c r="O49" s="17">
        <f t="shared" si="22"/>
        <v>0</v>
      </c>
      <c r="P49" s="17">
        <f t="shared" si="22"/>
        <v>0</v>
      </c>
      <c r="Q49" s="17">
        <f t="shared" si="22"/>
        <v>0</v>
      </c>
      <c r="R49" s="17">
        <f t="shared" si="22"/>
        <v>0</v>
      </c>
      <c r="S49" s="47" t="s">
        <v>137</v>
      </c>
      <c r="T49" s="36" t="s">
        <v>142</v>
      </c>
      <c r="U49" s="36" t="s">
        <v>205</v>
      </c>
      <c r="V49" s="36">
        <v>100</v>
      </c>
      <c r="W49" s="36">
        <v>100</v>
      </c>
      <c r="X49" s="36">
        <v>100</v>
      </c>
      <c r="Y49" s="36">
        <v>100</v>
      </c>
      <c r="Z49" s="36">
        <v>100</v>
      </c>
      <c r="AA49" s="36">
        <v>100</v>
      </c>
      <c r="AB49" s="36">
        <v>100</v>
      </c>
      <c r="AC49" s="36">
        <v>100</v>
      </c>
      <c r="AD49" s="36">
        <v>100</v>
      </c>
      <c r="AE49" s="36">
        <v>100</v>
      </c>
      <c r="AF49" s="36">
        <v>100</v>
      </c>
    </row>
    <row r="50" spans="1:32" s="1" customFormat="1" ht="66" customHeight="1">
      <c r="A50" s="48"/>
      <c r="B50" s="32"/>
      <c r="C50" s="36"/>
      <c r="D50" s="36"/>
      <c r="E50" s="32"/>
      <c r="F50" s="16" t="s">
        <v>61</v>
      </c>
      <c r="G50" s="17">
        <f t="shared" ref="G50:G52" si="23">SUM(H50:R50)</f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47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</row>
    <row r="51" spans="1:32" s="1" customFormat="1" ht="54" customHeight="1">
      <c r="A51" s="48"/>
      <c r="B51" s="32"/>
      <c r="C51" s="36"/>
      <c r="D51" s="36"/>
      <c r="E51" s="32"/>
      <c r="F51" s="16" t="s">
        <v>58</v>
      </c>
      <c r="G51" s="17">
        <f t="shared" si="23"/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47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</row>
    <row r="52" spans="1:32" s="1" customFormat="1" ht="54" customHeight="1">
      <c r="A52" s="48"/>
      <c r="B52" s="32"/>
      <c r="C52" s="36"/>
      <c r="D52" s="36"/>
      <c r="E52" s="32"/>
      <c r="F52" s="16" t="s">
        <v>45</v>
      </c>
      <c r="G52" s="17">
        <f t="shared" si="23"/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47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</row>
    <row r="53" spans="1:32" s="1" customFormat="1" ht="23.25" customHeight="1">
      <c r="A53" s="48" t="s">
        <v>228</v>
      </c>
      <c r="B53" s="32" t="s">
        <v>330</v>
      </c>
      <c r="C53" s="36">
        <v>2020</v>
      </c>
      <c r="D53" s="36">
        <v>2030</v>
      </c>
      <c r="E53" s="32" t="s">
        <v>102</v>
      </c>
      <c r="F53" s="16" t="s">
        <v>60</v>
      </c>
      <c r="G53" s="17">
        <f>SUM(H53:R53)</f>
        <v>0</v>
      </c>
      <c r="H53" s="17">
        <f>SUM(H54:H56)</f>
        <v>0</v>
      </c>
      <c r="I53" s="17">
        <f t="shared" ref="I53:R53" si="24">SUM(I54:I56)</f>
        <v>0</v>
      </c>
      <c r="J53" s="17">
        <f t="shared" si="24"/>
        <v>0</v>
      </c>
      <c r="K53" s="17">
        <f t="shared" si="24"/>
        <v>0</v>
      </c>
      <c r="L53" s="17">
        <f t="shared" si="24"/>
        <v>0</v>
      </c>
      <c r="M53" s="17">
        <f t="shared" si="24"/>
        <v>0</v>
      </c>
      <c r="N53" s="17">
        <f t="shared" si="24"/>
        <v>0</v>
      </c>
      <c r="O53" s="17">
        <f t="shared" si="24"/>
        <v>0</v>
      </c>
      <c r="P53" s="17">
        <f t="shared" si="24"/>
        <v>0</v>
      </c>
      <c r="Q53" s="17">
        <f t="shared" si="24"/>
        <v>0</v>
      </c>
      <c r="R53" s="17">
        <f t="shared" si="24"/>
        <v>0</v>
      </c>
      <c r="S53" s="47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</row>
    <row r="54" spans="1:32" s="1" customFormat="1" ht="69.75" customHeight="1">
      <c r="A54" s="48"/>
      <c r="B54" s="32"/>
      <c r="C54" s="36"/>
      <c r="D54" s="36"/>
      <c r="E54" s="32"/>
      <c r="F54" s="16" t="s">
        <v>61</v>
      </c>
      <c r="G54" s="17">
        <f t="shared" ref="G54:G56" si="25">SUM(H54:R54)</f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47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</row>
    <row r="55" spans="1:32" s="1" customFormat="1" ht="54" customHeight="1">
      <c r="A55" s="48"/>
      <c r="B55" s="32"/>
      <c r="C55" s="36"/>
      <c r="D55" s="36"/>
      <c r="E55" s="32"/>
      <c r="F55" s="16" t="s">
        <v>58</v>
      </c>
      <c r="G55" s="17">
        <f t="shared" si="25"/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47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</row>
    <row r="56" spans="1:32" s="1" customFormat="1" ht="69" customHeight="1">
      <c r="A56" s="48"/>
      <c r="B56" s="32"/>
      <c r="C56" s="36"/>
      <c r="D56" s="36"/>
      <c r="E56" s="32"/>
      <c r="F56" s="16" t="s">
        <v>45</v>
      </c>
      <c r="G56" s="17">
        <f t="shared" si="25"/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v>0</v>
      </c>
      <c r="S56" s="47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</row>
    <row r="57" spans="1:32" s="1" customFormat="1" ht="15.75" customHeight="1">
      <c r="A57" s="48" t="s">
        <v>331</v>
      </c>
      <c r="B57" s="32" t="s">
        <v>332</v>
      </c>
      <c r="C57" s="36">
        <v>2020</v>
      </c>
      <c r="D57" s="36">
        <v>2030</v>
      </c>
      <c r="E57" s="32" t="s">
        <v>102</v>
      </c>
      <c r="F57" s="16" t="s">
        <v>60</v>
      </c>
      <c r="G57" s="17">
        <f>SUM(H57:R57)</f>
        <v>0</v>
      </c>
      <c r="H57" s="17">
        <f>SUM(H58:H60)</f>
        <v>0</v>
      </c>
      <c r="I57" s="17">
        <f t="shared" ref="I57:R57" si="26">SUM(I58:I60)</f>
        <v>0</v>
      </c>
      <c r="J57" s="17">
        <f t="shared" si="26"/>
        <v>0</v>
      </c>
      <c r="K57" s="17">
        <f t="shared" si="26"/>
        <v>0</v>
      </c>
      <c r="L57" s="17">
        <f t="shared" si="26"/>
        <v>0</v>
      </c>
      <c r="M57" s="17">
        <f t="shared" si="26"/>
        <v>0</v>
      </c>
      <c r="N57" s="17">
        <f t="shared" si="26"/>
        <v>0</v>
      </c>
      <c r="O57" s="17">
        <f t="shared" si="26"/>
        <v>0</v>
      </c>
      <c r="P57" s="17">
        <f t="shared" si="26"/>
        <v>0</v>
      </c>
      <c r="Q57" s="17">
        <f t="shared" si="26"/>
        <v>0</v>
      </c>
      <c r="R57" s="17">
        <f t="shared" si="26"/>
        <v>0</v>
      </c>
      <c r="S57" s="41" t="s">
        <v>138</v>
      </c>
      <c r="T57" s="36" t="s">
        <v>229</v>
      </c>
      <c r="U57" s="36">
        <f>SUM(V57:AF58)</f>
        <v>2</v>
      </c>
      <c r="V57" s="36">
        <v>1</v>
      </c>
      <c r="W57" s="36">
        <v>1</v>
      </c>
      <c r="X57" s="36">
        <v>0</v>
      </c>
      <c r="Y57" s="36">
        <v>0</v>
      </c>
      <c r="Z57" s="36">
        <v>0</v>
      </c>
      <c r="AA57" s="36">
        <v>0</v>
      </c>
      <c r="AB57" s="36">
        <v>0</v>
      </c>
      <c r="AC57" s="36">
        <v>0</v>
      </c>
      <c r="AD57" s="36">
        <v>0</v>
      </c>
      <c r="AE57" s="36">
        <v>0</v>
      </c>
      <c r="AF57" s="36">
        <v>0</v>
      </c>
    </row>
    <row r="58" spans="1:32" s="1" customFormat="1" ht="65.25" customHeight="1">
      <c r="A58" s="48"/>
      <c r="B58" s="32"/>
      <c r="C58" s="36"/>
      <c r="D58" s="36"/>
      <c r="E58" s="32"/>
      <c r="F58" s="16" t="s">
        <v>61</v>
      </c>
      <c r="G58" s="17">
        <f t="shared" ref="G58:G60" si="27">SUM(H58:R58)</f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41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</row>
    <row r="59" spans="1:32" s="1" customFormat="1" ht="54" customHeight="1">
      <c r="A59" s="48"/>
      <c r="B59" s="32"/>
      <c r="C59" s="36"/>
      <c r="D59" s="36"/>
      <c r="E59" s="32"/>
      <c r="F59" s="16" t="s">
        <v>58</v>
      </c>
      <c r="G59" s="17">
        <f t="shared" si="27"/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  <c r="S59" s="33" t="s">
        <v>139</v>
      </c>
      <c r="T59" s="26" t="s">
        <v>140</v>
      </c>
      <c r="U59" s="26">
        <f>SUM(V59:AF60)</f>
        <v>140</v>
      </c>
      <c r="V59" s="26">
        <v>70</v>
      </c>
      <c r="W59" s="26">
        <v>70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</row>
    <row r="60" spans="1:32" s="1" customFormat="1" ht="54" customHeight="1">
      <c r="A60" s="48"/>
      <c r="B60" s="32"/>
      <c r="C60" s="36"/>
      <c r="D60" s="36"/>
      <c r="E60" s="32"/>
      <c r="F60" s="16" t="s">
        <v>45</v>
      </c>
      <c r="G60" s="17">
        <f t="shared" si="27"/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34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</row>
    <row r="61" spans="1:32" s="1" customFormat="1" ht="17.25" customHeight="1">
      <c r="A61" s="29" t="s">
        <v>230</v>
      </c>
      <c r="B61" s="32" t="s">
        <v>338</v>
      </c>
      <c r="C61" s="26">
        <v>2020</v>
      </c>
      <c r="D61" s="26">
        <v>2030</v>
      </c>
      <c r="E61" s="32" t="s">
        <v>102</v>
      </c>
      <c r="F61" s="16" t="s">
        <v>60</v>
      </c>
      <c r="G61" s="17">
        <f>SUM(H61:R61)</f>
        <v>18544.099999999999</v>
      </c>
      <c r="H61" s="17">
        <f>SUM(H62:H64)</f>
        <v>18544.099999999999</v>
      </c>
      <c r="I61" s="17">
        <f t="shared" ref="I61:R61" si="28">SUM(I62:I64)</f>
        <v>0</v>
      </c>
      <c r="J61" s="17">
        <f t="shared" si="28"/>
        <v>0</v>
      </c>
      <c r="K61" s="17">
        <f t="shared" si="28"/>
        <v>0</v>
      </c>
      <c r="L61" s="17">
        <f t="shared" si="28"/>
        <v>0</v>
      </c>
      <c r="M61" s="17">
        <f t="shared" si="28"/>
        <v>0</v>
      </c>
      <c r="N61" s="17">
        <f t="shared" si="28"/>
        <v>0</v>
      </c>
      <c r="O61" s="17">
        <f t="shared" si="28"/>
        <v>0</v>
      </c>
      <c r="P61" s="17">
        <f t="shared" si="28"/>
        <v>0</v>
      </c>
      <c r="Q61" s="17">
        <f t="shared" si="28"/>
        <v>0</v>
      </c>
      <c r="R61" s="17">
        <f t="shared" si="28"/>
        <v>0</v>
      </c>
      <c r="S61" s="34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</row>
    <row r="62" spans="1:32" s="1" customFormat="1" ht="72" customHeight="1">
      <c r="A62" s="30"/>
      <c r="B62" s="32"/>
      <c r="C62" s="27"/>
      <c r="D62" s="27"/>
      <c r="E62" s="32"/>
      <c r="F62" s="16" t="s">
        <v>61</v>
      </c>
      <c r="G62" s="17">
        <f t="shared" ref="G62:G64" si="29">SUM(H62:R62)</f>
        <v>18544.099999999999</v>
      </c>
      <c r="H62" s="17">
        <v>18544.099999999999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  <c r="S62" s="34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</row>
    <row r="63" spans="1:32" s="1" customFormat="1" ht="54" customHeight="1">
      <c r="A63" s="30"/>
      <c r="B63" s="32"/>
      <c r="C63" s="27"/>
      <c r="D63" s="27"/>
      <c r="E63" s="32"/>
      <c r="F63" s="16" t="s">
        <v>58</v>
      </c>
      <c r="G63" s="17">
        <f t="shared" si="29"/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34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</row>
    <row r="64" spans="1:32" s="1" customFormat="1" ht="54" customHeight="1">
      <c r="A64" s="31"/>
      <c r="B64" s="32"/>
      <c r="C64" s="28"/>
      <c r="D64" s="28"/>
      <c r="E64" s="32"/>
      <c r="F64" s="16" t="s">
        <v>45</v>
      </c>
      <c r="G64" s="17">
        <f t="shared" si="29"/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v>0</v>
      </c>
      <c r="S64" s="35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</row>
    <row r="65" spans="1:32" s="1" customFormat="1" ht="16.5" customHeight="1">
      <c r="A65" s="48" t="s">
        <v>232</v>
      </c>
      <c r="B65" s="32" t="s">
        <v>339</v>
      </c>
      <c r="C65" s="36">
        <v>2020</v>
      </c>
      <c r="D65" s="36">
        <v>2030</v>
      </c>
      <c r="E65" s="32" t="s">
        <v>102</v>
      </c>
      <c r="F65" s="16" t="s">
        <v>60</v>
      </c>
      <c r="G65" s="17">
        <f>SUM(H65:R65)</f>
        <v>45392787</v>
      </c>
      <c r="H65" s="17">
        <f>SUM(H66:H68)</f>
        <v>4126617</v>
      </c>
      <c r="I65" s="17">
        <f t="shared" ref="I65:R65" si="30">SUM(I66:I68)</f>
        <v>4126617</v>
      </c>
      <c r="J65" s="17">
        <f t="shared" si="30"/>
        <v>4126617</v>
      </c>
      <c r="K65" s="17">
        <f t="shared" si="30"/>
        <v>4126617</v>
      </c>
      <c r="L65" s="17">
        <f t="shared" si="30"/>
        <v>4126617</v>
      </c>
      <c r="M65" s="17">
        <f t="shared" si="30"/>
        <v>4126617</v>
      </c>
      <c r="N65" s="17">
        <f t="shared" si="30"/>
        <v>4126617</v>
      </c>
      <c r="O65" s="17">
        <f t="shared" si="30"/>
        <v>4126617</v>
      </c>
      <c r="P65" s="17">
        <f t="shared" si="30"/>
        <v>4126617</v>
      </c>
      <c r="Q65" s="17">
        <f t="shared" si="30"/>
        <v>4126617</v>
      </c>
      <c r="R65" s="17">
        <f t="shared" si="30"/>
        <v>4126617</v>
      </c>
      <c r="S65" s="32" t="s">
        <v>231</v>
      </c>
      <c r="T65" s="36" t="s">
        <v>142</v>
      </c>
      <c r="U65" s="36" t="s">
        <v>205</v>
      </c>
      <c r="V65" s="36">
        <v>100</v>
      </c>
      <c r="W65" s="36">
        <v>100</v>
      </c>
      <c r="X65" s="36">
        <v>100</v>
      </c>
      <c r="Y65" s="36">
        <v>100</v>
      </c>
      <c r="Z65" s="36">
        <v>100</v>
      </c>
      <c r="AA65" s="36">
        <v>100</v>
      </c>
      <c r="AB65" s="36">
        <v>100</v>
      </c>
      <c r="AC65" s="36">
        <v>100</v>
      </c>
      <c r="AD65" s="36">
        <v>100</v>
      </c>
      <c r="AE65" s="36">
        <v>100</v>
      </c>
      <c r="AF65" s="36">
        <v>100</v>
      </c>
    </row>
    <row r="66" spans="1:32" s="1" customFormat="1" ht="67.5" customHeight="1">
      <c r="A66" s="48"/>
      <c r="B66" s="32"/>
      <c r="C66" s="36"/>
      <c r="D66" s="36"/>
      <c r="E66" s="32"/>
      <c r="F66" s="16" t="s">
        <v>61</v>
      </c>
      <c r="G66" s="17">
        <f t="shared" ref="G66:G68" si="31">SUM(H66:R66)</f>
        <v>45392787</v>
      </c>
      <c r="H66" s="17">
        <v>4126617</v>
      </c>
      <c r="I66" s="17">
        <v>4126617</v>
      </c>
      <c r="J66" s="17">
        <v>4126617</v>
      </c>
      <c r="K66" s="17">
        <v>4126617</v>
      </c>
      <c r="L66" s="17">
        <v>4126617</v>
      </c>
      <c r="M66" s="17">
        <v>4126617</v>
      </c>
      <c r="N66" s="17">
        <v>4126617</v>
      </c>
      <c r="O66" s="17">
        <v>4126617</v>
      </c>
      <c r="P66" s="17">
        <v>4126617</v>
      </c>
      <c r="Q66" s="17">
        <v>4126617</v>
      </c>
      <c r="R66" s="17">
        <v>4126617</v>
      </c>
      <c r="S66" s="32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</row>
    <row r="67" spans="1:32" s="1" customFormat="1" ht="51" customHeight="1">
      <c r="A67" s="48"/>
      <c r="B67" s="32"/>
      <c r="C67" s="36"/>
      <c r="D67" s="36"/>
      <c r="E67" s="32"/>
      <c r="F67" s="16" t="s">
        <v>58</v>
      </c>
      <c r="G67" s="17">
        <f t="shared" si="31"/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32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</row>
    <row r="68" spans="1:32" s="1" customFormat="1" ht="51" customHeight="1">
      <c r="A68" s="48"/>
      <c r="B68" s="32"/>
      <c r="C68" s="36"/>
      <c r="D68" s="36"/>
      <c r="E68" s="32"/>
      <c r="F68" s="16" t="s">
        <v>45</v>
      </c>
      <c r="G68" s="17">
        <f t="shared" si="31"/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32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</row>
    <row r="69" spans="1:32" s="1" customFormat="1" ht="18" customHeight="1">
      <c r="A69" s="48" t="s">
        <v>235</v>
      </c>
      <c r="B69" s="32" t="s">
        <v>340</v>
      </c>
      <c r="C69" s="36">
        <v>2020</v>
      </c>
      <c r="D69" s="36">
        <v>2022</v>
      </c>
      <c r="E69" s="32" t="s">
        <v>102</v>
      </c>
      <c r="F69" s="16" t="s">
        <v>60</v>
      </c>
      <c r="G69" s="17">
        <f>SUM(H69:R69)</f>
        <v>0</v>
      </c>
      <c r="H69" s="17">
        <f>SUM(H70:H72)</f>
        <v>0</v>
      </c>
      <c r="I69" s="17">
        <f t="shared" ref="I69:R69" si="32">SUM(I70:I72)</f>
        <v>0</v>
      </c>
      <c r="J69" s="17">
        <f t="shared" si="32"/>
        <v>0</v>
      </c>
      <c r="K69" s="17">
        <f t="shared" si="32"/>
        <v>0</v>
      </c>
      <c r="L69" s="17">
        <f t="shared" si="32"/>
        <v>0</v>
      </c>
      <c r="M69" s="17">
        <f t="shared" si="32"/>
        <v>0</v>
      </c>
      <c r="N69" s="17">
        <f t="shared" si="32"/>
        <v>0</v>
      </c>
      <c r="O69" s="17">
        <f t="shared" si="32"/>
        <v>0</v>
      </c>
      <c r="P69" s="17">
        <f t="shared" si="32"/>
        <v>0</v>
      </c>
      <c r="Q69" s="17">
        <f t="shared" si="32"/>
        <v>0</v>
      </c>
      <c r="R69" s="17">
        <f t="shared" si="32"/>
        <v>0</v>
      </c>
      <c r="S69" s="33" t="s">
        <v>233</v>
      </c>
      <c r="T69" s="26" t="s">
        <v>135</v>
      </c>
      <c r="U69" s="26">
        <f>SUM(V69:AF72)</f>
        <v>7</v>
      </c>
      <c r="V69" s="26">
        <v>1</v>
      </c>
      <c r="W69" s="26">
        <v>2</v>
      </c>
      <c r="X69" s="26">
        <v>4</v>
      </c>
      <c r="Y69" s="26" t="s">
        <v>205</v>
      </c>
      <c r="Z69" s="26" t="s">
        <v>205</v>
      </c>
      <c r="AA69" s="26" t="s">
        <v>205</v>
      </c>
      <c r="AB69" s="26" t="s">
        <v>205</v>
      </c>
      <c r="AC69" s="26" t="s">
        <v>234</v>
      </c>
      <c r="AD69" s="26" t="s">
        <v>205</v>
      </c>
      <c r="AE69" s="26" t="s">
        <v>205</v>
      </c>
      <c r="AF69" s="26" t="s">
        <v>205</v>
      </c>
    </row>
    <row r="70" spans="1:32" s="1" customFormat="1" ht="66" customHeight="1">
      <c r="A70" s="48"/>
      <c r="B70" s="32"/>
      <c r="C70" s="36"/>
      <c r="D70" s="36"/>
      <c r="E70" s="32"/>
      <c r="F70" s="16" t="s">
        <v>61</v>
      </c>
      <c r="G70" s="17">
        <f t="shared" ref="G70:G72" si="33">SUM(H70:R70)</f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17">
        <v>0</v>
      </c>
      <c r="S70" s="34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</row>
    <row r="71" spans="1:32" s="1" customFormat="1" ht="51" customHeight="1">
      <c r="A71" s="48"/>
      <c r="B71" s="32"/>
      <c r="C71" s="36"/>
      <c r="D71" s="36"/>
      <c r="E71" s="32"/>
      <c r="F71" s="16" t="s">
        <v>58</v>
      </c>
      <c r="G71" s="17">
        <f t="shared" si="33"/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17">
        <v>0</v>
      </c>
      <c r="S71" s="34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</row>
    <row r="72" spans="1:32" s="1" customFormat="1" ht="51" customHeight="1">
      <c r="A72" s="48"/>
      <c r="B72" s="32"/>
      <c r="C72" s="36"/>
      <c r="D72" s="36"/>
      <c r="E72" s="32"/>
      <c r="F72" s="16" t="s">
        <v>45</v>
      </c>
      <c r="G72" s="17">
        <f t="shared" si="33"/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  <c r="S72" s="34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</row>
    <row r="73" spans="1:32" s="1" customFormat="1" ht="18.75" customHeight="1">
      <c r="A73" s="29" t="s">
        <v>236</v>
      </c>
      <c r="B73" s="32" t="s">
        <v>341</v>
      </c>
      <c r="C73" s="26">
        <v>2020</v>
      </c>
      <c r="D73" s="26">
        <v>2022</v>
      </c>
      <c r="E73" s="32" t="s">
        <v>102</v>
      </c>
      <c r="F73" s="16" t="s">
        <v>60</v>
      </c>
      <c r="G73" s="17">
        <f>SUM(H73:R73)</f>
        <v>34050.1</v>
      </c>
      <c r="H73" s="17">
        <f>SUM(H74:H76)</f>
        <v>11283.41</v>
      </c>
      <c r="I73" s="17">
        <f t="shared" ref="I73:R73" si="34">SUM(I74:I76)</f>
        <v>22766.69</v>
      </c>
      <c r="J73" s="17">
        <f t="shared" si="34"/>
        <v>0</v>
      </c>
      <c r="K73" s="17">
        <f t="shared" si="34"/>
        <v>0</v>
      </c>
      <c r="L73" s="17">
        <f t="shared" si="34"/>
        <v>0</v>
      </c>
      <c r="M73" s="17">
        <f t="shared" si="34"/>
        <v>0</v>
      </c>
      <c r="N73" s="17">
        <f t="shared" si="34"/>
        <v>0</v>
      </c>
      <c r="O73" s="17">
        <f t="shared" si="34"/>
        <v>0</v>
      </c>
      <c r="P73" s="17">
        <f t="shared" si="34"/>
        <v>0</v>
      </c>
      <c r="Q73" s="17">
        <f t="shared" si="34"/>
        <v>0</v>
      </c>
      <c r="R73" s="17">
        <f t="shared" si="34"/>
        <v>0</v>
      </c>
      <c r="S73" s="34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</row>
    <row r="74" spans="1:32" s="1" customFormat="1" ht="66" customHeight="1">
      <c r="A74" s="30"/>
      <c r="B74" s="32"/>
      <c r="C74" s="27"/>
      <c r="D74" s="27"/>
      <c r="E74" s="32"/>
      <c r="F74" s="16" t="s">
        <v>61</v>
      </c>
      <c r="G74" s="17">
        <f t="shared" ref="G74:G76" si="35">SUM(H74:R74)</f>
        <v>34050.1</v>
      </c>
      <c r="H74" s="17">
        <v>11283.41</v>
      </c>
      <c r="I74" s="17">
        <v>22766.69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  <c r="S74" s="34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</row>
    <row r="75" spans="1:32" s="1" customFormat="1" ht="51" customHeight="1">
      <c r="A75" s="30"/>
      <c r="B75" s="32"/>
      <c r="C75" s="27"/>
      <c r="D75" s="27"/>
      <c r="E75" s="32"/>
      <c r="F75" s="16" t="s">
        <v>58</v>
      </c>
      <c r="G75" s="17">
        <f t="shared" si="35"/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  <c r="R75" s="17">
        <v>0</v>
      </c>
      <c r="S75" s="34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</row>
    <row r="76" spans="1:32" s="1" customFormat="1" ht="51" customHeight="1">
      <c r="A76" s="31"/>
      <c r="B76" s="32"/>
      <c r="C76" s="28"/>
      <c r="D76" s="28"/>
      <c r="E76" s="32"/>
      <c r="F76" s="16" t="s">
        <v>45</v>
      </c>
      <c r="G76" s="17">
        <f t="shared" si="35"/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>
        <v>0</v>
      </c>
      <c r="R76" s="17">
        <v>0</v>
      </c>
      <c r="S76" s="35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</row>
    <row r="77" spans="1:32" s="1" customFormat="1" ht="27.75" customHeight="1">
      <c r="A77" s="48" t="s">
        <v>238</v>
      </c>
      <c r="B77" s="32" t="s">
        <v>342</v>
      </c>
      <c r="C77" s="36">
        <v>2020</v>
      </c>
      <c r="D77" s="36">
        <v>2024</v>
      </c>
      <c r="E77" s="32" t="s">
        <v>102</v>
      </c>
      <c r="F77" s="16" t="s">
        <v>60</v>
      </c>
      <c r="G77" s="17">
        <f>SUM(H77:R77)</f>
        <v>0</v>
      </c>
      <c r="H77" s="17">
        <f>SUM(H78:H80)</f>
        <v>0</v>
      </c>
      <c r="I77" s="17">
        <f t="shared" ref="I77:R77" si="36">SUM(I78:I80)</f>
        <v>0</v>
      </c>
      <c r="J77" s="17">
        <f t="shared" si="36"/>
        <v>0</v>
      </c>
      <c r="K77" s="17">
        <f t="shared" si="36"/>
        <v>0</v>
      </c>
      <c r="L77" s="17">
        <f t="shared" si="36"/>
        <v>0</v>
      </c>
      <c r="M77" s="17">
        <f t="shared" si="36"/>
        <v>0</v>
      </c>
      <c r="N77" s="17">
        <f t="shared" si="36"/>
        <v>0</v>
      </c>
      <c r="O77" s="17">
        <f t="shared" si="36"/>
        <v>0</v>
      </c>
      <c r="P77" s="17">
        <f t="shared" si="36"/>
        <v>0</v>
      </c>
      <c r="Q77" s="17">
        <f t="shared" si="36"/>
        <v>0</v>
      </c>
      <c r="R77" s="17">
        <f t="shared" si="36"/>
        <v>0</v>
      </c>
      <c r="S77" s="47" t="s">
        <v>182</v>
      </c>
      <c r="T77" s="36" t="s">
        <v>142</v>
      </c>
      <c r="U77" s="36" t="s">
        <v>205</v>
      </c>
      <c r="V77" s="36">
        <v>100</v>
      </c>
      <c r="W77" s="36">
        <v>100</v>
      </c>
      <c r="X77" s="36">
        <v>100</v>
      </c>
      <c r="Y77" s="36">
        <v>100</v>
      </c>
      <c r="Z77" s="36">
        <v>100</v>
      </c>
      <c r="AA77" s="36" t="s">
        <v>205</v>
      </c>
      <c r="AB77" s="36" t="s">
        <v>205</v>
      </c>
      <c r="AC77" s="36" t="s">
        <v>205</v>
      </c>
      <c r="AD77" s="36" t="s">
        <v>205</v>
      </c>
      <c r="AE77" s="36" t="s">
        <v>205</v>
      </c>
      <c r="AF77" s="36" t="s">
        <v>205</v>
      </c>
    </row>
    <row r="78" spans="1:32" s="1" customFormat="1" ht="96" customHeight="1">
      <c r="A78" s="48"/>
      <c r="B78" s="32"/>
      <c r="C78" s="36"/>
      <c r="D78" s="36"/>
      <c r="E78" s="32"/>
      <c r="F78" s="16" t="s">
        <v>61</v>
      </c>
      <c r="G78" s="17">
        <f t="shared" ref="G78:G80" si="37">SUM(H78:R78)</f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  <c r="Q78" s="17">
        <v>0</v>
      </c>
      <c r="R78" s="17">
        <v>0</v>
      </c>
      <c r="S78" s="47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</row>
    <row r="79" spans="1:32" s="1" customFormat="1" ht="86.25" customHeight="1">
      <c r="A79" s="48"/>
      <c r="B79" s="32"/>
      <c r="C79" s="36"/>
      <c r="D79" s="36"/>
      <c r="E79" s="32"/>
      <c r="F79" s="16" t="s">
        <v>58</v>
      </c>
      <c r="G79" s="17">
        <f t="shared" si="37"/>
        <v>0</v>
      </c>
      <c r="H79" s="17">
        <v>0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v>0</v>
      </c>
      <c r="R79" s="17">
        <v>0</v>
      </c>
      <c r="S79" s="47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</row>
    <row r="80" spans="1:32" s="1" customFormat="1" ht="107.25" customHeight="1">
      <c r="A80" s="48"/>
      <c r="B80" s="32"/>
      <c r="C80" s="36"/>
      <c r="D80" s="36"/>
      <c r="E80" s="32"/>
      <c r="F80" s="16" t="s">
        <v>45</v>
      </c>
      <c r="G80" s="17">
        <f t="shared" si="37"/>
        <v>0</v>
      </c>
      <c r="H80" s="17">
        <v>0</v>
      </c>
      <c r="I80" s="17">
        <v>0</v>
      </c>
      <c r="J80" s="17">
        <v>0</v>
      </c>
      <c r="K80" s="17">
        <v>0</v>
      </c>
      <c r="L80" s="17">
        <v>0</v>
      </c>
      <c r="M80" s="17">
        <v>0</v>
      </c>
      <c r="N80" s="17">
        <v>0</v>
      </c>
      <c r="O80" s="17">
        <v>0</v>
      </c>
      <c r="P80" s="17">
        <v>0</v>
      </c>
      <c r="Q80" s="17">
        <v>0</v>
      </c>
      <c r="R80" s="17">
        <v>0</v>
      </c>
      <c r="S80" s="47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</row>
    <row r="81" spans="1:32" s="1" customFormat="1" ht="78.75" customHeight="1">
      <c r="A81" s="48" t="s">
        <v>181</v>
      </c>
      <c r="B81" s="32" t="s">
        <v>343</v>
      </c>
      <c r="C81" s="36">
        <v>2020</v>
      </c>
      <c r="D81" s="36">
        <v>2030</v>
      </c>
      <c r="E81" s="32" t="s">
        <v>102</v>
      </c>
      <c r="F81" s="16" t="s">
        <v>60</v>
      </c>
      <c r="G81" s="17">
        <f>SUM(H81:R81)</f>
        <v>8450000</v>
      </c>
      <c r="H81" s="17">
        <f>SUM(H82:H84)</f>
        <v>800000</v>
      </c>
      <c r="I81" s="17">
        <f t="shared" ref="I81:R81" si="38">SUM(I82:I84)</f>
        <v>765000</v>
      </c>
      <c r="J81" s="17">
        <f t="shared" si="38"/>
        <v>765000</v>
      </c>
      <c r="K81" s="17">
        <f t="shared" si="38"/>
        <v>765000</v>
      </c>
      <c r="L81" s="17">
        <f t="shared" si="38"/>
        <v>765000</v>
      </c>
      <c r="M81" s="17">
        <f t="shared" si="38"/>
        <v>765000</v>
      </c>
      <c r="N81" s="17">
        <f t="shared" si="38"/>
        <v>765000</v>
      </c>
      <c r="O81" s="17">
        <f t="shared" si="38"/>
        <v>765000</v>
      </c>
      <c r="P81" s="17">
        <f t="shared" si="38"/>
        <v>765000</v>
      </c>
      <c r="Q81" s="17">
        <f t="shared" si="38"/>
        <v>765000</v>
      </c>
      <c r="R81" s="17">
        <f t="shared" si="38"/>
        <v>765000</v>
      </c>
      <c r="S81" s="47" t="s">
        <v>237</v>
      </c>
      <c r="T81" s="36" t="s">
        <v>142</v>
      </c>
      <c r="U81" s="36" t="s">
        <v>205</v>
      </c>
      <c r="V81" s="36">
        <v>96.4</v>
      </c>
      <c r="W81" s="36">
        <v>96.4</v>
      </c>
      <c r="X81" s="36">
        <v>96.4</v>
      </c>
      <c r="Y81" s="36">
        <v>96.4</v>
      </c>
      <c r="Z81" s="36">
        <v>96.4</v>
      </c>
      <c r="AA81" s="36">
        <v>96.4</v>
      </c>
      <c r="AB81" s="36">
        <v>96.4</v>
      </c>
      <c r="AC81" s="36">
        <v>96.4</v>
      </c>
      <c r="AD81" s="36">
        <v>96.4</v>
      </c>
      <c r="AE81" s="36">
        <v>96.4</v>
      </c>
      <c r="AF81" s="36">
        <v>96.4</v>
      </c>
    </row>
    <row r="82" spans="1:32" s="1" customFormat="1" ht="120" customHeight="1">
      <c r="A82" s="48"/>
      <c r="B82" s="32"/>
      <c r="C82" s="36"/>
      <c r="D82" s="36"/>
      <c r="E82" s="32"/>
      <c r="F82" s="16" t="s">
        <v>61</v>
      </c>
      <c r="G82" s="17">
        <f t="shared" ref="G82:G84" si="39">SUM(H82:R82)</f>
        <v>8450000</v>
      </c>
      <c r="H82" s="17">
        <v>800000</v>
      </c>
      <c r="I82" s="17">
        <v>765000</v>
      </c>
      <c r="J82" s="17">
        <v>765000</v>
      </c>
      <c r="K82" s="17">
        <v>765000</v>
      </c>
      <c r="L82" s="17">
        <v>765000</v>
      </c>
      <c r="M82" s="17">
        <v>765000</v>
      </c>
      <c r="N82" s="17">
        <v>765000</v>
      </c>
      <c r="O82" s="17">
        <v>765000</v>
      </c>
      <c r="P82" s="17">
        <v>765000</v>
      </c>
      <c r="Q82" s="17">
        <v>765000</v>
      </c>
      <c r="R82" s="17">
        <v>765000</v>
      </c>
      <c r="S82" s="47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</row>
    <row r="83" spans="1:32" s="1" customFormat="1" ht="110.25" customHeight="1">
      <c r="A83" s="48"/>
      <c r="B83" s="32"/>
      <c r="C83" s="36"/>
      <c r="D83" s="36"/>
      <c r="E83" s="32"/>
      <c r="F83" s="16" t="s">
        <v>58</v>
      </c>
      <c r="G83" s="17">
        <f t="shared" si="39"/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17">
        <v>0</v>
      </c>
      <c r="S83" s="47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</row>
    <row r="84" spans="1:32" s="1" customFormat="1" ht="111.75" customHeight="1">
      <c r="A84" s="48"/>
      <c r="B84" s="32"/>
      <c r="C84" s="36"/>
      <c r="D84" s="36"/>
      <c r="E84" s="32"/>
      <c r="F84" s="16" t="s">
        <v>45</v>
      </c>
      <c r="G84" s="17">
        <f t="shared" si="39"/>
        <v>0</v>
      </c>
      <c r="H84" s="17">
        <v>0</v>
      </c>
      <c r="I84" s="17">
        <v>0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  <c r="O84" s="17">
        <v>0</v>
      </c>
      <c r="P84" s="17">
        <v>0</v>
      </c>
      <c r="Q84" s="17">
        <v>0</v>
      </c>
      <c r="R84" s="17">
        <v>0</v>
      </c>
      <c r="S84" s="47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</row>
    <row r="85" spans="1:32" s="1" customFormat="1" ht="17.25" customHeight="1">
      <c r="A85" s="48" t="s">
        <v>183</v>
      </c>
      <c r="B85" s="32" t="s">
        <v>344</v>
      </c>
      <c r="C85" s="36">
        <v>2020</v>
      </c>
      <c r="D85" s="36">
        <v>2030</v>
      </c>
      <c r="E85" s="32" t="s">
        <v>102</v>
      </c>
      <c r="F85" s="16" t="s">
        <v>60</v>
      </c>
      <c r="G85" s="17">
        <f>SUM(H85:R85)</f>
        <v>28920</v>
      </c>
      <c r="H85" s="17">
        <f>SUM(H86:H88)</f>
        <v>28920</v>
      </c>
      <c r="I85" s="17">
        <f t="shared" ref="I85:R85" si="40">SUM(I86:I88)</f>
        <v>0</v>
      </c>
      <c r="J85" s="17">
        <f t="shared" si="40"/>
        <v>0</v>
      </c>
      <c r="K85" s="17">
        <f t="shared" si="40"/>
        <v>0</v>
      </c>
      <c r="L85" s="17">
        <f t="shared" si="40"/>
        <v>0</v>
      </c>
      <c r="M85" s="17">
        <f t="shared" si="40"/>
        <v>0</v>
      </c>
      <c r="N85" s="17">
        <f t="shared" si="40"/>
        <v>0</v>
      </c>
      <c r="O85" s="17">
        <f t="shared" si="40"/>
        <v>0</v>
      </c>
      <c r="P85" s="17">
        <f t="shared" si="40"/>
        <v>0</v>
      </c>
      <c r="Q85" s="17">
        <f t="shared" si="40"/>
        <v>0</v>
      </c>
      <c r="R85" s="17">
        <f t="shared" si="40"/>
        <v>0</v>
      </c>
      <c r="S85" s="47" t="s">
        <v>184</v>
      </c>
      <c r="T85" s="36" t="s">
        <v>140</v>
      </c>
      <c r="U85" s="36">
        <f>SUM(V85:AF88)</f>
        <v>11639</v>
      </c>
      <c r="V85" s="36">
        <v>335</v>
      </c>
      <c r="W85" s="36">
        <v>520</v>
      </c>
      <c r="X85" s="36">
        <v>1184</v>
      </c>
      <c r="Y85" s="36">
        <v>1200</v>
      </c>
      <c r="Z85" s="36">
        <v>1200</v>
      </c>
      <c r="AA85" s="36">
        <v>1200</v>
      </c>
      <c r="AB85" s="36">
        <v>1200</v>
      </c>
      <c r="AC85" s="36">
        <v>1200</v>
      </c>
      <c r="AD85" s="36">
        <v>1200</v>
      </c>
      <c r="AE85" s="36">
        <v>1200</v>
      </c>
      <c r="AF85" s="36">
        <v>1200</v>
      </c>
    </row>
    <row r="86" spans="1:32" s="1" customFormat="1" ht="66.75" customHeight="1">
      <c r="A86" s="48"/>
      <c r="B86" s="32"/>
      <c r="C86" s="36"/>
      <c r="D86" s="36"/>
      <c r="E86" s="32"/>
      <c r="F86" s="16" t="s">
        <v>61</v>
      </c>
      <c r="G86" s="17">
        <f t="shared" ref="G86:G88" si="41">SUM(H86:R86)</f>
        <v>28920</v>
      </c>
      <c r="H86" s="17">
        <v>28920</v>
      </c>
      <c r="I86" s="17">
        <v>0</v>
      </c>
      <c r="J86" s="17">
        <v>0</v>
      </c>
      <c r="K86" s="17">
        <v>0</v>
      </c>
      <c r="L86" s="17">
        <v>0</v>
      </c>
      <c r="M86" s="17">
        <v>0</v>
      </c>
      <c r="N86" s="17">
        <v>0</v>
      </c>
      <c r="O86" s="17">
        <v>0</v>
      </c>
      <c r="P86" s="17">
        <v>0</v>
      </c>
      <c r="Q86" s="17">
        <v>0</v>
      </c>
      <c r="R86" s="17">
        <v>0</v>
      </c>
      <c r="S86" s="47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</row>
    <row r="87" spans="1:32" s="1" customFormat="1" ht="48.75" customHeight="1">
      <c r="A87" s="48"/>
      <c r="B87" s="32"/>
      <c r="C87" s="36"/>
      <c r="D87" s="36"/>
      <c r="E87" s="32"/>
      <c r="F87" s="16" t="s">
        <v>58</v>
      </c>
      <c r="G87" s="17">
        <f t="shared" si="41"/>
        <v>0</v>
      </c>
      <c r="H87" s="17">
        <v>0</v>
      </c>
      <c r="I87" s="17">
        <v>0</v>
      </c>
      <c r="J87" s="17">
        <v>0</v>
      </c>
      <c r="K87" s="17">
        <v>0</v>
      </c>
      <c r="L87" s="17">
        <v>0</v>
      </c>
      <c r="M87" s="17">
        <v>0</v>
      </c>
      <c r="N87" s="17">
        <v>0</v>
      </c>
      <c r="O87" s="17">
        <v>0</v>
      </c>
      <c r="P87" s="17">
        <v>0</v>
      </c>
      <c r="Q87" s="17">
        <v>0</v>
      </c>
      <c r="R87" s="17">
        <v>0</v>
      </c>
      <c r="S87" s="47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</row>
    <row r="88" spans="1:32" s="1" customFormat="1" ht="52.5" customHeight="1">
      <c r="A88" s="48"/>
      <c r="B88" s="32"/>
      <c r="C88" s="36"/>
      <c r="D88" s="36"/>
      <c r="E88" s="32"/>
      <c r="F88" s="16" t="s">
        <v>45</v>
      </c>
      <c r="G88" s="17">
        <f t="shared" si="41"/>
        <v>0</v>
      </c>
      <c r="H88" s="17">
        <v>0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17">
        <v>0</v>
      </c>
      <c r="P88" s="17">
        <v>0</v>
      </c>
      <c r="Q88" s="17">
        <v>0</v>
      </c>
      <c r="R88" s="17">
        <v>0</v>
      </c>
      <c r="S88" s="47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</row>
    <row r="89" spans="1:32" s="1" customFormat="1" ht="63" customHeight="1">
      <c r="A89" s="48" t="s">
        <v>345</v>
      </c>
      <c r="B89" s="32" t="s">
        <v>346</v>
      </c>
      <c r="C89" s="36">
        <v>2020</v>
      </c>
      <c r="D89" s="36">
        <v>2024</v>
      </c>
      <c r="E89" s="32" t="s">
        <v>102</v>
      </c>
      <c r="F89" s="16" t="s">
        <v>60</v>
      </c>
      <c r="G89" s="17">
        <f>SUM(H89:R89)</f>
        <v>0</v>
      </c>
      <c r="H89" s="17">
        <f>SUM(H90:H92)</f>
        <v>0</v>
      </c>
      <c r="I89" s="17">
        <f t="shared" ref="I89:R89" si="42">SUM(I90:I92)</f>
        <v>0</v>
      </c>
      <c r="J89" s="17">
        <f t="shared" si="42"/>
        <v>0</v>
      </c>
      <c r="K89" s="17">
        <f t="shared" si="42"/>
        <v>0</v>
      </c>
      <c r="L89" s="17">
        <f t="shared" si="42"/>
        <v>0</v>
      </c>
      <c r="M89" s="17">
        <f t="shared" si="42"/>
        <v>0</v>
      </c>
      <c r="N89" s="17">
        <f t="shared" si="42"/>
        <v>0</v>
      </c>
      <c r="O89" s="17">
        <f t="shared" si="42"/>
        <v>0</v>
      </c>
      <c r="P89" s="17">
        <f t="shared" si="42"/>
        <v>0</v>
      </c>
      <c r="Q89" s="17">
        <f t="shared" si="42"/>
        <v>0</v>
      </c>
      <c r="R89" s="17">
        <f t="shared" si="42"/>
        <v>0</v>
      </c>
      <c r="S89" s="47" t="s">
        <v>185</v>
      </c>
      <c r="T89" s="36" t="s">
        <v>142</v>
      </c>
      <c r="U89" s="36" t="s">
        <v>205</v>
      </c>
      <c r="V89" s="36">
        <v>15.8</v>
      </c>
      <c r="W89" s="36">
        <v>15.8</v>
      </c>
      <c r="X89" s="36">
        <v>15.8</v>
      </c>
      <c r="Y89" s="36">
        <v>5.3</v>
      </c>
      <c r="Z89" s="36">
        <v>5.3</v>
      </c>
      <c r="AA89" s="36" t="s">
        <v>205</v>
      </c>
      <c r="AB89" s="36" t="s">
        <v>205</v>
      </c>
      <c r="AC89" s="36" t="s">
        <v>205</v>
      </c>
      <c r="AD89" s="36" t="s">
        <v>205</v>
      </c>
      <c r="AE89" s="36" t="s">
        <v>205</v>
      </c>
      <c r="AF89" s="36" t="s">
        <v>205</v>
      </c>
    </row>
    <row r="90" spans="1:32" s="1" customFormat="1" ht="108.75" customHeight="1">
      <c r="A90" s="48"/>
      <c r="B90" s="32"/>
      <c r="C90" s="36"/>
      <c r="D90" s="36"/>
      <c r="E90" s="32"/>
      <c r="F90" s="16" t="s">
        <v>61</v>
      </c>
      <c r="G90" s="17">
        <f t="shared" ref="G90:G92" si="43">SUM(H90:R90)</f>
        <v>0</v>
      </c>
      <c r="H90" s="17">
        <v>0</v>
      </c>
      <c r="I90" s="17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  <c r="O90" s="17">
        <v>0</v>
      </c>
      <c r="P90" s="17">
        <v>0</v>
      </c>
      <c r="Q90" s="17">
        <v>0</v>
      </c>
      <c r="R90" s="17">
        <v>0</v>
      </c>
      <c r="S90" s="47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</row>
    <row r="91" spans="1:32" s="1" customFormat="1" ht="114.75" customHeight="1">
      <c r="A91" s="48"/>
      <c r="B91" s="32"/>
      <c r="C91" s="36"/>
      <c r="D91" s="36"/>
      <c r="E91" s="32"/>
      <c r="F91" s="16" t="s">
        <v>58</v>
      </c>
      <c r="G91" s="17">
        <f t="shared" si="43"/>
        <v>0</v>
      </c>
      <c r="H91" s="17">
        <v>0</v>
      </c>
      <c r="I91" s="17">
        <v>0</v>
      </c>
      <c r="J91" s="17">
        <v>0</v>
      </c>
      <c r="K91" s="17">
        <v>0</v>
      </c>
      <c r="L91" s="17">
        <v>0</v>
      </c>
      <c r="M91" s="17">
        <v>0</v>
      </c>
      <c r="N91" s="17">
        <v>0</v>
      </c>
      <c r="O91" s="17">
        <v>0</v>
      </c>
      <c r="P91" s="17">
        <v>0</v>
      </c>
      <c r="Q91" s="17">
        <v>0</v>
      </c>
      <c r="R91" s="17">
        <v>0</v>
      </c>
      <c r="S91" s="47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</row>
    <row r="92" spans="1:32" s="1" customFormat="1" ht="194.25" customHeight="1">
      <c r="A92" s="48"/>
      <c r="B92" s="32"/>
      <c r="C92" s="36"/>
      <c r="D92" s="36"/>
      <c r="E92" s="32"/>
      <c r="F92" s="16" t="s">
        <v>45</v>
      </c>
      <c r="G92" s="17">
        <f t="shared" si="43"/>
        <v>0</v>
      </c>
      <c r="H92" s="17">
        <v>0</v>
      </c>
      <c r="I92" s="17">
        <v>0</v>
      </c>
      <c r="J92" s="17">
        <v>0</v>
      </c>
      <c r="K92" s="17">
        <v>0</v>
      </c>
      <c r="L92" s="17">
        <v>0</v>
      </c>
      <c r="M92" s="17">
        <v>0</v>
      </c>
      <c r="N92" s="17">
        <v>0</v>
      </c>
      <c r="O92" s="17">
        <v>0</v>
      </c>
      <c r="P92" s="17">
        <v>0</v>
      </c>
      <c r="Q92" s="17">
        <v>0</v>
      </c>
      <c r="R92" s="17">
        <v>0</v>
      </c>
      <c r="S92" s="47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</row>
    <row r="93" spans="1:32" s="1" customFormat="1" ht="17.25" customHeight="1">
      <c r="A93" s="48" t="s">
        <v>347</v>
      </c>
      <c r="B93" s="32" t="s">
        <v>348</v>
      </c>
      <c r="C93" s="36">
        <v>2020</v>
      </c>
      <c r="D93" s="36">
        <v>2020</v>
      </c>
      <c r="E93" s="32" t="s">
        <v>102</v>
      </c>
      <c r="F93" s="16" t="s">
        <v>60</v>
      </c>
      <c r="G93" s="17">
        <f>SUM(H93:R93)</f>
        <v>500000</v>
      </c>
      <c r="H93" s="17">
        <f>SUM(H94:H95)</f>
        <v>500000</v>
      </c>
      <c r="I93" s="17">
        <f t="shared" ref="I93:R93" si="44">SUM(I94:I95)</f>
        <v>0</v>
      </c>
      <c r="J93" s="17">
        <f t="shared" si="44"/>
        <v>0</v>
      </c>
      <c r="K93" s="17">
        <f t="shared" si="44"/>
        <v>0</v>
      </c>
      <c r="L93" s="17">
        <f t="shared" si="44"/>
        <v>0</v>
      </c>
      <c r="M93" s="17">
        <f t="shared" si="44"/>
        <v>0</v>
      </c>
      <c r="N93" s="17">
        <f t="shared" si="44"/>
        <v>0</v>
      </c>
      <c r="O93" s="17">
        <f t="shared" si="44"/>
        <v>0</v>
      </c>
      <c r="P93" s="17">
        <f t="shared" si="44"/>
        <v>0</v>
      </c>
      <c r="Q93" s="17">
        <f t="shared" si="44"/>
        <v>0</v>
      </c>
      <c r="R93" s="17">
        <f t="shared" si="44"/>
        <v>0</v>
      </c>
      <c r="S93" s="47" t="s">
        <v>239</v>
      </c>
      <c r="T93" s="36" t="s">
        <v>229</v>
      </c>
      <c r="U93" s="36">
        <f>SUM(V93:AF95)</f>
        <v>1</v>
      </c>
      <c r="V93" s="36">
        <v>1</v>
      </c>
      <c r="W93" s="36" t="s">
        <v>205</v>
      </c>
      <c r="X93" s="36" t="s">
        <v>205</v>
      </c>
      <c r="Y93" s="36" t="s">
        <v>205</v>
      </c>
      <c r="Z93" s="36" t="s">
        <v>205</v>
      </c>
      <c r="AA93" s="36" t="s">
        <v>205</v>
      </c>
      <c r="AB93" s="36" t="s">
        <v>205</v>
      </c>
      <c r="AC93" s="36" t="s">
        <v>205</v>
      </c>
      <c r="AD93" s="36" t="s">
        <v>205</v>
      </c>
      <c r="AE93" s="36" t="s">
        <v>205</v>
      </c>
      <c r="AF93" s="36" t="s">
        <v>205</v>
      </c>
    </row>
    <row r="94" spans="1:32" s="1" customFormat="1" ht="69" customHeight="1">
      <c r="A94" s="48"/>
      <c r="B94" s="32"/>
      <c r="C94" s="36"/>
      <c r="D94" s="36"/>
      <c r="E94" s="32"/>
      <c r="F94" s="16" t="s">
        <v>61</v>
      </c>
      <c r="G94" s="17">
        <f t="shared" ref="G94:G95" si="45">SUM(H94:R94)</f>
        <v>500000</v>
      </c>
      <c r="H94" s="17">
        <v>500000</v>
      </c>
      <c r="I94" s="17">
        <v>0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17">
        <v>0</v>
      </c>
      <c r="P94" s="17">
        <v>0</v>
      </c>
      <c r="Q94" s="17">
        <v>0</v>
      </c>
      <c r="R94" s="17">
        <v>0</v>
      </c>
      <c r="S94" s="47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</row>
    <row r="95" spans="1:32" s="1" customFormat="1" ht="55.5" customHeight="1">
      <c r="A95" s="48"/>
      <c r="B95" s="32"/>
      <c r="C95" s="36"/>
      <c r="D95" s="36"/>
      <c r="E95" s="32"/>
      <c r="F95" s="16" t="s">
        <v>58</v>
      </c>
      <c r="G95" s="17">
        <f t="shared" si="45"/>
        <v>0</v>
      </c>
      <c r="H95" s="17">
        <v>0</v>
      </c>
      <c r="I95" s="17">
        <v>0</v>
      </c>
      <c r="J95" s="17">
        <v>0</v>
      </c>
      <c r="K95" s="17">
        <v>0</v>
      </c>
      <c r="L95" s="17">
        <v>0</v>
      </c>
      <c r="M95" s="17">
        <v>0</v>
      </c>
      <c r="N95" s="17">
        <v>0</v>
      </c>
      <c r="O95" s="17">
        <v>0</v>
      </c>
      <c r="P95" s="17">
        <v>0</v>
      </c>
      <c r="Q95" s="17">
        <v>0</v>
      </c>
      <c r="R95" s="17">
        <v>0</v>
      </c>
      <c r="S95" s="47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</row>
    <row r="96" spans="1:32" s="1" customFormat="1" ht="20.25" customHeight="1">
      <c r="A96" s="48" t="s">
        <v>121</v>
      </c>
      <c r="B96" s="40" t="s">
        <v>3</v>
      </c>
      <c r="C96" s="36">
        <v>2020</v>
      </c>
      <c r="D96" s="36">
        <v>2030</v>
      </c>
      <c r="E96" s="41" t="s">
        <v>102</v>
      </c>
      <c r="F96" s="16" t="s">
        <v>60</v>
      </c>
      <c r="G96" s="17">
        <f>G99</f>
        <v>12525213.630000001</v>
      </c>
      <c r="H96" s="17">
        <f t="shared" ref="H96:R96" si="46">H99</f>
        <v>1243800.33</v>
      </c>
      <c r="I96" s="17">
        <f t="shared" si="46"/>
        <v>1128141.33</v>
      </c>
      <c r="J96" s="17">
        <f t="shared" si="46"/>
        <v>1128141.33</v>
      </c>
      <c r="K96" s="17">
        <f t="shared" si="46"/>
        <v>1128141.33</v>
      </c>
      <c r="L96" s="17">
        <f t="shared" si="46"/>
        <v>1128141.33</v>
      </c>
      <c r="M96" s="17">
        <f t="shared" si="46"/>
        <v>1128141.33</v>
      </c>
      <c r="N96" s="17">
        <f t="shared" si="46"/>
        <v>1128141.33</v>
      </c>
      <c r="O96" s="17">
        <f t="shared" si="46"/>
        <v>1128141.33</v>
      </c>
      <c r="P96" s="17">
        <f t="shared" si="46"/>
        <v>1128141.33</v>
      </c>
      <c r="Q96" s="17">
        <f t="shared" si="46"/>
        <v>1128141.33</v>
      </c>
      <c r="R96" s="17">
        <f t="shared" si="46"/>
        <v>1128141.33</v>
      </c>
      <c r="S96" s="38" t="s">
        <v>59</v>
      </c>
      <c r="T96" s="38" t="s">
        <v>59</v>
      </c>
      <c r="U96" s="38" t="s">
        <v>152</v>
      </c>
      <c r="V96" s="38" t="s">
        <v>152</v>
      </c>
      <c r="W96" s="38" t="s">
        <v>152</v>
      </c>
      <c r="X96" s="38" t="s">
        <v>152</v>
      </c>
      <c r="Y96" s="38" t="s">
        <v>152</v>
      </c>
      <c r="Z96" s="38" t="s">
        <v>152</v>
      </c>
      <c r="AA96" s="38" t="s">
        <v>152</v>
      </c>
      <c r="AB96" s="38" t="s">
        <v>152</v>
      </c>
      <c r="AC96" s="38" t="s">
        <v>152</v>
      </c>
      <c r="AD96" s="38" t="s">
        <v>152</v>
      </c>
      <c r="AE96" s="38" t="s">
        <v>152</v>
      </c>
      <c r="AF96" s="38" t="s">
        <v>152</v>
      </c>
    </row>
    <row r="97" spans="1:32" s="1" customFormat="1" ht="69" customHeight="1">
      <c r="A97" s="48"/>
      <c r="B97" s="41"/>
      <c r="C97" s="36"/>
      <c r="D97" s="36"/>
      <c r="E97" s="41"/>
      <c r="F97" s="16" t="s">
        <v>61</v>
      </c>
      <c r="G97" s="17">
        <f>G100</f>
        <v>12525213.630000001</v>
      </c>
      <c r="H97" s="17">
        <f t="shared" ref="H97:R97" si="47">H100</f>
        <v>1243800.33</v>
      </c>
      <c r="I97" s="17">
        <f t="shared" si="47"/>
        <v>1128141.33</v>
      </c>
      <c r="J97" s="17">
        <f t="shared" si="47"/>
        <v>1128141.33</v>
      </c>
      <c r="K97" s="17">
        <f t="shared" si="47"/>
        <v>1128141.33</v>
      </c>
      <c r="L97" s="17">
        <f t="shared" si="47"/>
        <v>1128141.33</v>
      </c>
      <c r="M97" s="17">
        <f t="shared" si="47"/>
        <v>1128141.33</v>
      </c>
      <c r="N97" s="17">
        <f t="shared" si="47"/>
        <v>1128141.33</v>
      </c>
      <c r="O97" s="17">
        <f t="shared" si="47"/>
        <v>1128141.33</v>
      </c>
      <c r="P97" s="17">
        <f t="shared" si="47"/>
        <v>1128141.33</v>
      </c>
      <c r="Q97" s="17">
        <f t="shared" si="47"/>
        <v>1128141.33</v>
      </c>
      <c r="R97" s="17">
        <f t="shared" si="47"/>
        <v>1128141.33</v>
      </c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</row>
    <row r="98" spans="1:32" s="1" customFormat="1" ht="50.25" customHeight="1">
      <c r="A98" s="48"/>
      <c r="B98" s="41"/>
      <c r="C98" s="36"/>
      <c r="D98" s="36"/>
      <c r="E98" s="41"/>
      <c r="F98" s="16" t="s">
        <v>58</v>
      </c>
      <c r="G98" s="17">
        <f>G101</f>
        <v>0</v>
      </c>
      <c r="H98" s="17">
        <f t="shared" ref="H98:R98" si="48">H101</f>
        <v>0</v>
      </c>
      <c r="I98" s="17">
        <f t="shared" si="48"/>
        <v>0</v>
      </c>
      <c r="J98" s="17">
        <f t="shared" si="48"/>
        <v>0</v>
      </c>
      <c r="K98" s="17">
        <f t="shared" si="48"/>
        <v>0</v>
      </c>
      <c r="L98" s="17">
        <f t="shared" si="48"/>
        <v>0</v>
      </c>
      <c r="M98" s="17">
        <f t="shared" si="48"/>
        <v>0</v>
      </c>
      <c r="N98" s="17">
        <f t="shared" si="48"/>
        <v>0</v>
      </c>
      <c r="O98" s="17">
        <f t="shared" si="48"/>
        <v>0</v>
      </c>
      <c r="P98" s="17">
        <f t="shared" si="48"/>
        <v>0</v>
      </c>
      <c r="Q98" s="17">
        <f t="shared" si="48"/>
        <v>0</v>
      </c>
      <c r="R98" s="17">
        <f t="shared" si="48"/>
        <v>0</v>
      </c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</row>
    <row r="99" spans="1:32" s="1" customFormat="1" ht="17.25" customHeight="1">
      <c r="A99" s="48" t="s">
        <v>91</v>
      </c>
      <c r="B99" s="40" t="s">
        <v>4</v>
      </c>
      <c r="C99" s="36">
        <v>2020</v>
      </c>
      <c r="D99" s="36">
        <v>2030</v>
      </c>
      <c r="E99" s="41" t="s">
        <v>102</v>
      </c>
      <c r="F99" s="16" t="s">
        <v>60</v>
      </c>
      <c r="G99" s="17">
        <f>G102+G105</f>
        <v>12525213.630000001</v>
      </c>
      <c r="H99" s="17">
        <f t="shared" ref="H99:R99" si="49">H102+H105</f>
        <v>1243800.33</v>
      </c>
      <c r="I99" s="17">
        <f t="shared" si="49"/>
        <v>1128141.33</v>
      </c>
      <c r="J99" s="17">
        <f t="shared" si="49"/>
        <v>1128141.33</v>
      </c>
      <c r="K99" s="17">
        <f t="shared" si="49"/>
        <v>1128141.33</v>
      </c>
      <c r="L99" s="17">
        <f t="shared" si="49"/>
        <v>1128141.33</v>
      </c>
      <c r="M99" s="17">
        <f t="shared" si="49"/>
        <v>1128141.33</v>
      </c>
      <c r="N99" s="17">
        <f t="shared" si="49"/>
        <v>1128141.33</v>
      </c>
      <c r="O99" s="17">
        <f t="shared" si="49"/>
        <v>1128141.33</v>
      </c>
      <c r="P99" s="17">
        <f t="shared" si="49"/>
        <v>1128141.33</v>
      </c>
      <c r="Q99" s="17">
        <f t="shared" si="49"/>
        <v>1128141.33</v>
      </c>
      <c r="R99" s="17">
        <f t="shared" si="49"/>
        <v>1128141.33</v>
      </c>
      <c r="S99" s="38" t="s">
        <v>59</v>
      </c>
      <c r="T99" s="38" t="s">
        <v>59</v>
      </c>
      <c r="U99" s="38" t="s">
        <v>152</v>
      </c>
      <c r="V99" s="38" t="s">
        <v>152</v>
      </c>
      <c r="W99" s="38" t="s">
        <v>152</v>
      </c>
      <c r="X99" s="38" t="s">
        <v>152</v>
      </c>
      <c r="Y99" s="38" t="s">
        <v>152</v>
      </c>
      <c r="Z99" s="38" t="s">
        <v>152</v>
      </c>
      <c r="AA99" s="38" t="s">
        <v>152</v>
      </c>
      <c r="AB99" s="38" t="s">
        <v>152</v>
      </c>
      <c r="AC99" s="38" t="s">
        <v>152</v>
      </c>
      <c r="AD99" s="38" t="s">
        <v>152</v>
      </c>
      <c r="AE99" s="38" t="s">
        <v>152</v>
      </c>
      <c r="AF99" s="38" t="s">
        <v>152</v>
      </c>
    </row>
    <row r="100" spans="1:32" s="1" customFormat="1" ht="68.25" customHeight="1">
      <c r="A100" s="48"/>
      <c r="B100" s="41"/>
      <c r="C100" s="36"/>
      <c r="D100" s="36"/>
      <c r="E100" s="41"/>
      <c r="F100" s="16" t="s">
        <v>61</v>
      </c>
      <c r="G100" s="17">
        <f>G103+G106</f>
        <v>12525213.630000001</v>
      </c>
      <c r="H100" s="17">
        <f t="shared" ref="H100:R100" si="50">H103+H106</f>
        <v>1243800.33</v>
      </c>
      <c r="I100" s="17">
        <f t="shared" si="50"/>
        <v>1128141.33</v>
      </c>
      <c r="J100" s="17">
        <f t="shared" si="50"/>
        <v>1128141.33</v>
      </c>
      <c r="K100" s="17">
        <f t="shared" si="50"/>
        <v>1128141.33</v>
      </c>
      <c r="L100" s="17">
        <f t="shared" si="50"/>
        <v>1128141.33</v>
      </c>
      <c r="M100" s="17">
        <f t="shared" si="50"/>
        <v>1128141.33</v>
      </c>
      <c r="N100" s="17">
        <f t="shared" si="50"/>
        <v>1128141.33</v>
      </c>
      <c r="O100" s="17">
        <f t="shared" si="50"/>
        <v>1128141.33</v>
      </c>
      <c r="P100" s="17">
        <f t="shared" si="50"/>
        <v>1128141.33</v>
      </c>
      <c r="Q100" s="17">
        <f t="shared" si="50"/>
        <v>1128141.33</v>
      </c>
      <c r="R100" s="17">
        <f t="shared" si="50"/>
        <v>1128141.33</v>
      </c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</row>
    <row r="101" spans="1:32" s="1" customFormat="1" ht="52.5" customHeight="1">
      <c r="A101" s="48"/>
      <c r="B101" s="41"/>
      <c r="C101" s="36"/>
      <c r="D101" s="36"/>
      <c r="E101" s="41"/>
      <c r="F101" s="16" t="s">
        <v>58</v>
      </c>
      <c r="G101" s="17">
        <f>G104+G107</f>
        <v>0</v>
      </c>
      <c r="H101" s="17">
        <f t="shared" ref="H101:R101" si="51">H104+H107</f>
        <v>0</v>
      </c>
      <c r="I101" s="17">
        <f t="shared" si="51"/>
        <v>0</v>
      </c>
      <c r="J101" s="17">
        <f t="shared" si="51"/>
        <v>0</v>
      </c>
      <c r="K101" s="17">
        <f t="shared" si="51"/>
        <v>0</v>
      </c>
      <c r="L101" s="17">
        <f t="shared" si="51"/>
        <v>0</v>
      </c>
      <c r="M101" s="17">
        <f t="shared" si="51"/>
        <v>0</v>
      </c>
      <c r="N101" s="17">
        <f t="shared" si="51"/>
        <v>0</v>
      </c>
      <c r="O101" s="17">
        <f t="shared" si="51"/>
        <v>0</v>
      </c>
      <c r="P101" s="17">
        <f t="shared" si="51"/>
        <v>0</v>
      </c>
      <c r="Q101" s="17">
        <f t="shared" si="51"/>
        <v>0</v>
      </c>
      <c r="R101" s="17">
        <f t="shared" si="51"/>
        <v>0</v>
      </c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</row>
    <row r="102" spans="1:32" s="1" customFormat="1" ht="19.5" customHeight="1">
      <c r="A102" s="48" t="s">
        <v>92</v>
      </c>
      <c r="B102" s="41" t="s">
        <v>333</v>
      </c>
      <c r="C102" s="36">
        <v>2020</v>
      </c>
      <c r="D102" s="36">
        <v>2030</v>
      </c>
      <c r="E102" s="41" t="s">
        <v>102</v>
      </c>
      <c r="F102" s="16" t="s">
        <v>60</v>
      </c>
      <c r="G102" s="17">
        <f>SUM(H102:R102)</f>
        <v>12085213.630000001</v>
      </c>
      <c r="H102" s="17">
        <f>SUM(H103:H104)</f>
        <v>1203800.33</v>
      </c>
      <c r="I102" s="17">
        <f t="shared" ref="I102:R102" si="52">SUM(I103:I104)</f>
        <v>1088141.33</v>
      </c>
      <c r="J102" s="17">
        <f t="shared" si="52"/>
        <v>1088141.33</v>
      </c>
      <c r="K102" s="17">
        <f t="shared" si="52"/>
        <v>1088141.33</v>
      </c>
      <c r="L102" s="17">
        <f t="shared" si="52"/>
        <v>1088141.33</v>
      </c>
      <c r="M102" s="17">
        <f t="shared" si="52"/>
        <v>1088141.33</v>
      </c>
      <c r="N102" s="17">
        <f t="shared" si="52"/>
        <v>1088141.33</v>
      </c>
      <c r="O102" s="17">
        <f t="shared" si="52"/>
        <v>1088141.33</v>
      </c>
      <c r="P102" s="17">
        <f t="shared" si="52"/>
        <v>1088141.33</v>
      </c>
      <c r="Q102" s="17">
        <f t="shared" si="52"/>
        <v>1088141.33</v>
      </c>
      <c r="R102" s="17">
        <f t="shared" si="52"/>
        <v>1088141.33</v>
      </c>
      <c r="S102" s="33" t="s">
        <v>65</v>
      </c>
      <c r="T102" s="26" t="s">
        <v>142</v>
      </c>
      <c r="U102" s="26" t="s">
        <v>205</v>
      </c>
      <c r="V102" s="26">
        <v>73</v>
      </c>
      <c r="W102" s="26">
        <v>74</v>
      </c>
      <c r="X102" s="26">
        <v>75</v>
      </c>
      <c r="Y102" s="26">
        <v>75</v>
      </c>
      <c r="Z102" s="26">
        <v>75</v>
      </c>
      <c r="AA102" s="26">
        <v>75</v>
      </c>
      <c r="AB102" s="26">
        <v>75</v>
      </c>
      <c r="AC102" s="26">
        <v>75</v>
      </c>
      <c r="AD102" s="26">
        <v>75</v>
      </c>
      <c r="AE102" s="26">
        <v>75</v>
      </c>
      <c r="AF102" s="26">
        <v>75</v>
      </c>
    </row>
    <row r="103" spans="1:32" s="1" customFormat="1" ht="66.75" customHeight="1">
      <c r="A103" s="48"/>
      <c r="B103" s="41"/>
      <c r="C103" s="36"/>
      <c r="D103" s="36"/>
      <c r="E103" s="41"/>
      <c r="F103" s="16" t="s">
        <v>61</v>
      </c>
      <c r="G103" s="17">
        <f t="shared" ref="G103:G104" si="53">SUM(H103:R103)</f>
        <v>12085213.630000001</v>
      </c>
      <c r="H103" s="17">
        <v>1203800.33</v>
      </c>
      <c r="I103" s="17">
        <v>1088141.33</v>
      </c>
      <c r="J103" s="17">
        <v>1088141.33</v>
      </c>
      <c r="K103" s="17">
        <v>1088141.33</v>
      </c>
      <c r="L103" s="17">
        <v>1088141.33</v>
      </c>
      <c r="M103" s="17">
        <v>1088141.33</v>
      </c>
      <c r="N103" s="17">
        <v>1088141.33</v>
      </c>
      <c r="O103" s="17">
        <v>1088141.33</v>
      </c>
      <c r="P103" s="17">
        <v>1088141.33</v>
      </c>
      <c r="Q103" s="17">
        <v>1088141.33</v>
      </c>
      <c r="R103" s="17">
        <v>1088141.33</v>
      </c>
      <c r="S103" s="34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</row>
    <row r="104" spans="1:32" s="1" customFormat="1" ht="84.75" customHeight="1">
      <c r="A104" s="48"/>
      <c r="B104" s="41"/>
      <c r="C104" s="36"/>
      <c r="D104" s="36"/>
      <c r="E104" s="41"/>
      <c r="F104" s="16" t="s">
        <v>58</v>
      </c>
      <c r="G104" s="17">
        <f t="shared" si="53"/>
        <v>0</v>
      </c>
      <c r="H104" s="17">
        <v>0</v>
      </c>
      <c r="I104" s="17">
        <v>0</v>
      </c>
      <c r="J104" s="17">
        <v>0</v>
      </c>
      <c r="K104" s="17">
        <v>0</v>
      </c>
      <c r="L104" s="17">
        <v>0</v>
      </c>
      <c r="M104" s="17">
        <v>0</v>
      </c>
      <c r="N104" s="17">
        <v>0</v>
      </c>
      <c r="O104" s="17">
        <v>0</v>
      </c>
      <c r="P104" s="17">
        <v>0</v>
      </c>
      <c r="Q104" s="17">
        <v>0</v>
      </c>
      <c r="R104" s="17">
        <v>0</v>
      </c>
      <c r="S104" s="35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</row>
    <row r="105" spans="1:32" s="1" customFormat="1" ht="22.5" customHeight="1">
      <c r="A105" s="48" t="s">
        <v>36</v>
      </c>
      <c r="B105" s="32" t="s">
        <v>334</v>
      </c>
      <c r="C105" s="36">
        <v>2020</v>
      </c>
      <c r="D105" s="36">
        <v>2030</v>
      </c>
      <c r="E105" s="41" t="s">
        <v>102</v>
      </c>
      <c r="F105" s="16" t="s">
        <v>60</v>
      </c>
      <c r="G105" s="17">
        <f>SUM(H105:R105)</f>
        <v>440000</v>
      </c>
      <c r="H105" s="17">
        <f>SUM(H106:H107)</f>
        <v>40000</v>
      </c>
      <c r="I105" s="17">
        <f t="shared" ref="I105:R105" si="54">SUM(I106:I107)</f>
        <v>40000</v>
      </c>
      <c r="J105" s="17">
        <f t="shared" si="54"/>
        <v>40000</v>
      </c>
      <c r="K105" s="17">
        <f t="shared" si="54"/>
        <v>40000</v>
      </c>
      <c r="L105" s="17">
        <f t="shared" si="54"/>
        <v>40000</v>
      </c>
      <c r="M105" s="17">
        <f t="shared" si="54"/>
        <v>40000</v>
      </c>
      <c r="N105" s="17">
        <f t="shared" si="54"/>
        <v>40000</v>
      </c>
      <c r="O105" s="17">
        <f t="shared" si="54"/>
        <v>40000</v>
      </c>
      <c r="P105" s="17">
        <f t="shared" si="54"/>
        <v>40000</v>
      </c>
      <c r="Q105" s="17">
        <f t="shared" si="54"/>
        <v>40000</v>
      </c>
      <c r="R105" s="17">
        <f t="shared" si="54"/>
        <v>40000</v>
      </c>
      <c r="S105" s="32" t="s">
        <v>151</v>
      </c>
      <c r="T105" s="36" t="s">
        <v>142</v>
      </c>
      <c r="U105" s="36" t="s">
        <v>205</v>
      </c>
      <c r="V105" s="36">
        <v>20</v>
      </c>
      <c r="W105" s="36">
        <v>25</v>
      </c>
      <c r="X105" s="36">
        <v>30</v>
      </c>
      <c r="Y105" s="36">
        <v>35</v>
      </c>
      <c r="Z105" s="36">
        <v>40</v>
      </c>
      <c r="AA105" s="36">
        <v>45</v>
      </c>
      <c r="AB105" s="36">
        <v>45</v>
      </c>
      <c r="AC105" s="36">
        <v>45</v>
      </c>
      <c r="AD105" s="36">
        <v>45</v>
      </c>
      <c r="AE105" s="36">
        <v>45</v>
      </c>
      <c r="AF105" s="36">
        <v>45</v>
      </c>
    </row>
    <row r="106" spans="1:32" s="1" customFormat="1" ht="72.75" customHeight="1">
      <c r="A106" s="48"/>
      <c r="B106" s="32"/>
      <c r="C106" s="36"/>
      <c r="D106" s="36"/>
      <c r="E106" s="41"/>
      <c r="F106" s="16" t="s">
        <v>61</v>
      </c>
      <c r="G106" s="17">
        <f t="shared" ref="G106:G107" si="55">SUM(H106:R106)</f>
        <v>440000</v>
      </c>
      <c r="H106" s="17">
        <v>40000</v>
      </c>
      <c r="I106" s="17">
        <v>40000</v>
      </c>
      <c r="J106" s="17">
        <v>40000</v>
      </c>
      <c r="K106" s="17">
        <v>40000</v>
      </c>
      <c r="L106" s="17">
        <v>40000</v>
      </c>
      <c r="M106" s="17">
        <v>40000</v>
      </c>
      <c r="N106" s="17">
        <v>40000</v>
      </c>
      <c r="O106" s="17">
        <v>40000</v>
      </c>
      <c r="P106" s="17">
        <v>40000</v>
      </c>
      <c r="Q106" s="17">
        <v>40000</v>
      </c>
      <c r="R106" s="17">
        <v>40000</v>
      </c>
      <c r="S106" s="32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</row>
    <row r="107" spans="1:32" s="1" customFormat="1" ht="54.75" customHeight="1">
      <c r="A107" s="48"/>
      <c r="B107" s="32"/>
      <c r="C107" s="36"/>
      <c r="D107" s="36"/>
      <c r="E107" s="41"/>
      <c r="F107" s="16" t="s">
        <v>58</v>
      </c>
      <c r="G107" s="17">
        <f t="shared" si="55"/>
        <v>0</v>
      </c>
      <c r="H107" s="17">
        <v>0</v>
      </c>
      <c r="I107" s="17">
        <v>0</v>
      </c>
      <c r="J107" s="17">
        <v>0</v>
      </c>
      <c r="K107" s="17">
        <v>0</v>
      </c>
      <c r="L107" s="17">
        <v>0</v>
      </c>
      <c r="M107" s="17">
        <v>0</v>
      </c>
      <c r="N107" s="17">
        <v>0</v>
      </c>
      <c r="O107" s="17">
        <v>0</v>
      </c>
      <c r="P107" s="17">
        <v>0</v>
      </c>
      <c r="Q107" s="17">
        <v>0</v>
      </c>
      <c r="R107" s="17">
        <v>0</v>
      </c>
      <c r="S107" s="32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</row>
    <row r="108" spans="1:32" s="1" customFormat="1" ht="19.5" customHeight="1">
      <c r="A108" s="48" t="s">
        <v>157</v>
      </c>
      <c r="B108" s="40" t="s">
        <v>5</v>
      </c>
      <c r="C108" s="36">
        <v>2020</v>
      </c>
      <c r="D108" s="36">
        <v>2030</v>
      </c>
      <c r="E108" s="41" t="s">
        <v>102</v>
      </c>
      <c r="F108" s="16" t="s">
        <v>60</v>
      </c>
      <c r="G108" s="17">
        <f>G111</f>
        <v>4796000</v>
      </c>
      <c r="H108" s="17">
        <f t="shared" ref="H108:R108" si="56">H111</f>
        <v>436000</v>
      </c>
      <c r="I108" s="17">
        <f t="shared" si="56"/>
        <v>436000</v>
      </c>
      <c r="J108" s="17">
        <f t="shared" si="56"/>
        <v>436000</v>
      </c>
      <c r="K108" s="17">
        <f t="shared" si="56"/>
        <v>436000</v>
      </c>
      <c r="L108" s="17">
        <f t="shared" si="56"/>
        <v>436000</v>
      </c>
      <c r="M108" s="17">
        <f t="shared" si="56"/>
        <v>436000</v>
      </c>
      <c r="N108" s="17">
        <f t="shared" si="56"/>
        <v>436000</v>
      </c>
      <c r="O108" s="17">
        <f t="shared" si="56"/>
        <v>436000</v>
      </c>
      <c r="P108" s="17">
        <f t="shared" si="56"/>
        <v>436000</v>
      </c>
      <c r="Q108" s="17">
        <f t="shared" si="56"/>
        <v>436000</v>
      </c>
      <c r="R108" s="17">
        <f t="shared" si="56"/>
        <v>436000</v>
      </c>
      <c r="S108" s="38" t="s">
        <v>59</v>
      </c>
      <c r="T108" s="38" t="s">
        <v>59</v>
      </c>
      <c r="U108" s="38" t="s">
        <v>152</v>
      </c>
      <c r="V108" s="38" t="s">
        <v>152</v>
      </c>
      <c r="W108" s="38" t="s">
        <v>152</v>
      </c>
      <c r="X108" s="38" t="s">
        <v>152</v>
      </c>
      <c r="Y108" s="38" t="s">
        <v>152</v>
      </c>
      <c r="Z108" s="38" t="s">
        <v>152</v>
      </c>
      <c r="AA108" s="38" t="s">
        <v>152</v>
      </c>
      <c r="AB108" s="38" t="s">
        <v>152</v>
      </c>
      <c r="AC108" s="38" t="s">
        <v>152</v>
      </c>
      <c r="AD108" s="38" t="s">
        <v>152</v>
      </c>
      <c r="AE108" s="38" t="s">
        <v>152</v>
      </c>
      <c r="AF108" s="38" t="s">
        <v>152</v>
      </c>
    </row>
    <row r="109" spans="1:32" s="1" customFormat="1" ht="70.5" customHeight="1">
      <c r="A109" s="48"/>
      <c r="B109" s="41"/>
      <c r="C109" s="36"/>
      <c r="D109" s="36"/>
      <c r="E109" s="41"/>
      <c r="F109" s="16" t="s">
        <v>61</v>
      </c>
      <c r="G109" s="17">
        <f>G112</f>
        <v>4796000</v>
      </c>
      <c r="H109" s="17">
        <f t="shared" ref="H109:R109" si="57">H112</f>
        <v>436000</v>
      </c>
      <c r="I109" s="17">
        <f t="shared" si="57"/>
        <v>436000</v>
      </c>
      <c r="J109" s="17">
        <f t="shared" si="57"/>
        <v>436000</v>
      </c>
      <c r="K109" s="17">
        <f t="shared" si="57"/>
        <v>436000</v>
      </c>
      <c r="L109" s="17">
        <f t="shared" si="57"/>
        <v>436000</v>
      </c>
      <c r="M109" s="17">
        <f t="shared" si="57"/>
        <v>436000</v>
      </c>
      <c r="N109" s="17">
        <f t="shared" si="57"/>
        <v>436000</v>
      </c>
      <c r="O109" s="17">
        <f t="shared" si="57"/>
        <v>436000</v>
      </c>
      <c r="P109" s="17">
        <f t="shared" si="57"/>
        <v>436000</v>
      </c>
      <c r="Q109" s="17">
        <f t="shared" si="57"/>
        <v>436000</v>
      </c>
      <c r="R109" s="17">
        <f t="shared" si="57"/>
        <v>436000</v>
      </c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</row>
    <row r="110" spans="1:32" s="1" customFormat="1" ht="54.75" customHeight="1">
      <c r="A110" s="48"/>
      <c r="B110" s="41"/>
      <c r="C110" s="36"/>
      <c r="D110" s="36"/>
      <c r="E110" s="41"/>
      <c r="F110" s="16" t="s">
        <v>58</v>
      </c>
      <c r="G110" s="17">
        <f>G113</f>
        <v>0</v>
      </c>
      <c r="H110" s="17">
        <f t="shared" ref="H110:R110" si="58">H113</f>
        <v>0</v>
      </c>
      <c r="I110" s="17">
        <f t="shared" si="58"/>
        <v>0</v>
      </c>
      <c r="J110" s="17">
        <f t="shared" si="58"/>
        <v>0</v>
      </c>
      <c r="K110" s="17">
        <f t="shared" si="58"/>
        <v>0</v>
      </c>
      <c r="L110" s="17">
        <f t="shared" si="58"/>
        <v>0</v>
      </c>
      <c r="M110" s="17">
        <f t="shared" si="58"/>
        <v>0</v>
      </c>
      <c r="N110" s="17">
        <f t="shared" si="58"/>
        <v>0</v>
      </c>
      <c r="O110" s="17">
        <f t="shared" si="58"/>
        <v>0</v>
      </c>
      <c r="P110" s="17">
        <f t="shared" si="58"/>
        <v>0</v>
      </c>
      <c r="Q110" s="17">
        <f t="shared" si="58"/>
        <v>0</v>
      </c>
      <c r="R110" s="17">
        <f t="shared" si="58"/>
        <v>0</v>
      </c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</row>
    <row r="111" spans="1:32" s="1" customFormat="1" ht="19.5" customHeight="1">
      <c r="A111" s="48" t="s">
        <v>93</v>
      </c>
      <c r="B111" s="40" t="s">
        <v>6</v>
      </c>
      <c r="C111" s="36">
        <v>2020</v>
      </c>
      <c r="D111" s="36">
        <v>2030</v>
      </c>
      <c r="E111" s="41" t="s">
        <v>102</v>
      </c>
      <c r="F111" s="16" t="s">
        <v>60</v>
      </c>
      <c r="G111" s="17">
        <f>G114+G117+G120</f>
        <v>4796000</v>
      </c>
      <c r="H111" s="17">
        <f t="shared" ref="H111:R111" si="59">H114+H117+H120</f>
        <v>436000</v>
      </c>
      <c r="I111" s="17">
        <f t="shared" si="59"/>
        <v>436000</v>
      </c>
      <c r="J111" s="17">
        <f t="shared" si="59"/>
        <v>436000</v>
      </c>
      <c r="K111" s="17">
        <f t="shared" si="59"/>
        <v>436000</v>
      </c>
      <c r="L111" s="17">
        <f t="shared" si="59"/>
        <v>436000</v>
      </c>
      <c r="M111" s="17">
        <f t="shared" si="59"/>
        <v>436000</v>
      </c>
      <c r="N111" s="17">
        <f t="shared" si="59"/>
        <v>436000</v>
      </c>
      <c r="O111" s="17">
        <f t="shared" si="59"/>
        <v>436000</v>
      </c>
      <c r="P111" s="17">
        <f t="shared" si="59"/>
        <v>436000</v>
      </c>
      <c r="Q111" s="17">
        <f t="shared" si="59"/>
        <v>436000</v>
      </c>
      <c r="R111" s="17">
        <f t="shared" si="59"/>
        <v>436000</v>
      </c>
      <c r="S111" s="38" t="s">
        <v>59</v>
      </c>
      <c r="T111" s="38" t="s">
        <v>59</v>
      </c>
      <c r="U111" s="38" t="s">
        <v>152</v>
      </c>
      <c r="V111" s="38" t="s">
        <v>152</v>
      </c>
      <c r="W111" s="38" t="s">
        <v>152</v>
      </c>
      <c r="X111" s="38" t="s">
        <v>152</v>
      </c>
      <c r="Y111" s="38" t="s">
        <v>152</v>
      </c>
      <c r="Z111" s="38" t="s">
        <v>152</v>
      </c>
      <c r="AA111" s="38" t="s">
        <v>152</v>
      </c>
      <c r="AB111" s="38" t="s">
        <v>152</v>
      </c>
      <c r="AC111" s="38" t="s">
        <v>152</v>
      </c>
      <c r="AD111" s="38" t="s">
        <v>152</v>
      </c>
      <c r="AE111" s="38" t="s">
        <v>152</v>
      </c>
      <c r="AF111" s="38" t="s">
        <v>152</v>
      </c>
    </row>
    <row r="112" spans="1:32" s="1" customFormat="1" ht="66.75" customHeight="1">
      <c r="A112" s="48"/>
      <c r="B112" s="41"/>
      <c r="C112" s="36"/>
      <c r="D112" s="36"/>
      <c r="E112" s="41"/>
      <c r="F112" s="16" t="s">
        <v>61</v>
      </c>
      <c r="G112" s="17">
        <f>G115+G118+G121</f>
        <v>4796000</v>
      </c>
      <c r="H112" s="17">
        <f t="shared" ref="H112:R112" si="60">H115+H118+H121</f>
        <v>436000</v>
      </c>
      <c r="I112" s="17">
        <f t="shared" si="60"/>
        <v>436000</v>
      </c>
      <c r="J112" s="17">
        <f t="shared" si="60"/>
        <v>436000</v>
      </c>
      <c r="K112" s="17">
        <f t="shared" si="60"/>
        <v>436000</v>
      </c>
      <c r="L112" s="17">
        <f t="shared" si="60"/>
        <v>436000</v>
      </c>
      <c r="M112" s="17">
        <f t="shared" si="60"/>
        <v>436000</v>
      </c>
      <c r="N112" s="17">
        <f t="shared" si="60"/>
        <v>436000</v>
      </c>
      <c r="O112" s="17">
        <f t="shared" si="60"/>
        <v>436000</v>
      </c>
      <c r="P112" s="17">
        <f t="shared" si="60"/>
        <v>436000</v>
      </c>
      <c r="Q112" s="17">
        <f t="shared" si="60"/>
        <v>436000</v>
      </c>
      <c r="R112" s="17">
        <f t="shared" si="60"/>
        <v>436000</v>
      </c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F112" s="38"/>
    </row>
    <row r="113" spans="1:32" s="1" customFormat="1" ht="51" customHeight="1">
      <c r="A113" s="48"/>
      <c r="B113" s="41"/>
      <c r="C113" s="36"/>
      <c r="D113" s="36"/>
      <c r="E113" s="41"/>
      <c r="F113" s="16" t="s">
        <v>58</v>
      </c>
      <c r="G113" s="17">
        <f>G116+G119+G122</f>
        <v>0</v>
      </c>
      <c r="H113" s="17">
        <f t="shared" ref="H113:R113" si="61">H116+H119+H122</f>
        <v>0</v>
      </c>
      <c r="I113" s="17">
        <f t="shared" si="61"/>
        <v>0</v>
      </c>
      <c r="J113" s="17">
        <f t="shared" si="61"/>
        <v>0</v>
      </c>
      <c r="K113" s="17">
        <f t="shared" si="61"/>
        <v>0</v>
      </c>
      <c r="L113" s="17">
        <f t="shared" si="61"/>
        <v>0</v>
      </c>
      <c r="M113" s="17">
        <f t="shared" si="61"/>
        <v>0</v>
      </c>
      <c r="N113" s="17">
        <f t="shared" si="61"/>
        <v>0</v>
      </c>
      <c r="O113" s="17">
        <f t="shared" si="61"/>
        <v>0</v>
      </c>
      <c r="P113" s="17">
        <f t="shared" si="61"/>
        <v>0</v>
      </c>
      <c r="Q113" s="17">
        <f t="shared" si="61"/>
        <v>0</v>
      </c>
      <c r="R113" s="17">
        <f t="shared" si="61"/>
        <v>0</v>
      </c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</row>
    <row r="114" spans="1:32" s="1" customFormat="1" ht="18" customHeight="1">
      <c r="A114" s="48" t="s">
        <v>94</v>
      </c>
      <c r="B114" s="41" t="s">
        <v>283</v>
      </c>
      <c r="C114" s="36">
        <v>2020</v>
      </c>
      <c r="D114" s="36">
        <v>2030</v>
      </c>
      <c r="E114" s="41" t="s">
        <v>102</v>
      </c>
      <c r="F114" s="16" t="s">
        <v>60</v>
      </c>
      <c r="G114" s="17">
        <f>SUM(H114:R114)</f>
        <v>176000</v>
      </c>
      <c r="H114" s="17">
        <f>SUM(H115:H116)</f>
        <v>16000</v>
      </c>
      <c r="I114" s="17">
        <f t="shared" ref="I114:R114" si="62">SUM(I115:I116)</f>
        <v>16000</v>
      </c>
      <c r="J114" s="17">
        <f t="shared" si="62"/>
        <v>16000</v>
      </c>
      <c r="K114" s="17">
        <f t="shared" si="62"/>
        <v>16000</v>
      </c>
      <c r="L114" s="17">
        <f t="shared" si="62"/>
        <v>16000</v>
      </c>
      <c r="M114" s="17">
        <f t="shared" si="62"/>
        <v>16000</v>
      </c>
      <c r="N114" s="17">
        <f t="shared" si="62"/>
        <v>16000</v>
      </c>
      <c r="O114" s="17">
        <f t="shared" si="62"/>
        <v>16000</v>
      </c>
      <c r="P114" s="17">
        <f t="shared" si="62"/>
        <v>16000</v>
      </c>
      <c r="Q114" s="17">
        <f t="shared" si="62"/>
        <v>16000</v>
      </c>
      <c r="R114" s="17">
        <f t="shared" si="62"/>
        <v>16000</v>
      </c>
      <c r="S114" s="41" t="s">
        <v>66</v>
      </c>
      <c r="T114" s="36" t="s">
        <v>142</v>
      </c>
      <c r="U114" s="36" t="s">
        <v>205</v>
      </c>
      <c r="V114" s="36">
        <v>53</v>
      </c>
      <c r="W114" s="36">
        <v>55</v>
      </c>
      <c r="X114" s="36">
        <v>57</v>
      </c>
      <c r="Y114" s="36">
        <v>58</v>
      </c>
      <c r="Z114" s="36">
        <v>59</v>
      </c>
      <c r="AA114" s="36">
        <v>60</v>
      </c>
      <c r="AB114" s="36">
        <v>60</v>
      </c>
      <c r="AC114" s="36">
        <v>60</v>
      </c>
      <c r="AD114" s="36">
        <v>60</v>
      </c>
      <c r="AE114" s="36">
        <v>60</v>
      </c>
      <c r="AF114" s="36">
        <v>60</v>
      </c>
    </row>
    <row r="115" spans="1:32" s="1" customFormat="1" ht="78" customHeight="1">
      <c r="A115" s="48"/>
      <c r="B115" s="41"/>
      <c r="C115" s="36"/>
      <c r="D115" s="36"/>
      <c r="E115" s="41"/>
      <c r="F115" s="16" t="s">
        <v>61</v>
      </c>
      <c r="G115" s="17">
        <f t="shared" ref="G115:G116" si="63">SUM(H115:R115)</f>
        <v>176000</v>
      </c>
      <c r="H115" s="17">
        <v>16000</v>
      </c>
      <c r="I115" s="17">
        <v>16000</v>
      </c>
      <c r="J115" s="17">
        <v>16000</v>
      </c>
      <c r="K115" s="17">
        <v>16000</v>
      </c>
      <c r="L115" s="17">
        <v>16000</v>
      </c>
      <c r="M115" s="17">
        <v>16000</v>
      </c>
      <c r="N115" s="17">
        <v>16000</v>
      </c>
      <c r="O115" s="17">
        <v>16000</v>
      </c>
      <c r="P115" s="17">
        <v>16000</v>
      </c>
      <c r="Q115" s="17">
        <v>16000</v>
      </c>
      <c r="R115" s="17">
        <v>16000</v>
      </c>
      <c r="S115" s="41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</row>
    <row r="116" spans="1:32" s="1" customFormat="1" ht="141.75" customHeight="1">
      <c r="A116" s="48"/>
      <c r="B116" s="41"/>
      <c r="C116" s="36"/>
      <c r="D116" s="36"/>
      <c r="E116" s="41"/>
      <c r="F116" s="16" t="s">
        <v>58</v>
      </c>
      <c r="G116" s="17">
        <f t="shared" si="63"/>
        <v>0</v>
      </c>
      <c r="H116" s="17">
        <v>0</v>
      </c>
      <c r="I116" s="17">
        <v>0</v>
      </c>
      <c r="J116" s="17">
        <v>0</v>
      </c>
      <c r="K116" s="17">
        <v>0</v>
      </c>
      <c r="L116" s="17">
        <v>0</v>
      </c>
      <c r="M116" s="17">
        <v>0</v>
      </c>
      <c r="N116" s="17">
        <v>0</v>
      </c>
      <c r="O116" s="17">
        <v>0</v>
      </c>
      <c r="P116" s="17">
        <v>0</v>
      </c>
      <c r="Q116" s="17">
        <v>0</v>
      </c>
      <c r="R116" s="17">
        <v>0</v>
      </c>
      <c r="S116" s="41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</row>
    <row r="117" spans="1:32" s="1" customFormat="1" ht="18.75" customHeight="1">
      <c r="A117" s="48" t="s">
        <v>44</v>
      </c>
      <c r="B117" s="41" t="s">
        <v>335</v>
      </c>
      <c r="C117" s="36">
        <v>2020</v>
      </c>
      <c r="D117" s="36">
        <v>2030</v>
      </c>
      <c r="E117" s="41" t="s">
        <v>102</v>
      </c>
      <c r="F117" s="16" t="s">
        <v>60</v>
      </c>
      <c r="G117" s="17">
        <f>SUM(H117:R117)</f>
        <v>3300000</v>
      </c>
      <c r="H117" s="17">
        <f>SUM(H118:H119)</f>
        <v>300000</v>
      </c>
      <c r="I117" s="17">
        <f t="shared" ref="I117:R117" si="64">SUM(I118:I119)</f>
        <v>300000</v>
      </c>
      <c r="J117" s="17">
        <f t="shared" si="64"/>
        <v>300000</v>
      </c>
      <c r="K117" s="17">
        <f t="shared" si="64"/>
        <v>300000</v>
      </c>
      <c r="L117" s="17">
        <f t="shared" si="64"/>
        <v>300000</v>
      </c>
      <c r="M117" s="17">
        <f t="shared" si="64"/>
        <v>300000</v>
      </c>
      <c r="N117" s="17">
        <f t="shared" si="64"/>
        <v>300000</v>
      </c>
      <c r="O117" s="17">
        <f t="shared" si="64"/>
        <v>300000</v>
      </c>
      <c r="P117" s="17">
        <f t="shared" si="64"/>
        <v>300000</v>
      </c>
      <c r="Q117" s="17">
        <f t="shared" si="64"/>
        <v>300000</v>
      </c>
      <c r="R117" s="17">
        <f t="shared" si="64"/>
        <v>300000</v>
      </c>
      <c r="S117" s="32" t="s">
        <v>69</v>
      </c>
      <c r="T117" s="36" t="s">
        <v>142</v>
      </c>
      <c r="U117" s="36" t="s">
        <v>234</v>
      </c>
      <c r="V117" s="45">
        <v>3</v>
      </c>
      <c r="W117" s="45">
        <v>3</v>
      </c>
      <c r="X117" s="45">
        <v>3</v>
      </c>
      <c r="Y117" s="45">
        <v>3</v>
      </c>
      <c r="Z117" s="45">
        <v>3</v>
      </c>
      <c r="AA117" s="45">
        <v>5</v>
      </c>
      <c r="AB117" s="45">
        <v>5</v>
      </c>
      <c r="AC117" s="45">
        <v>5</v>
      </c>
      <c r="AD117" s="45">
        <v>5</v>
      </c>
      <c r="AE117" s="45">
        <v>5</v>
      </c>
      <c r="AF117" s="45">
        <v>5</v>
      </c>
    </row>
    <row r="118" spans="1:32" s="1" customFormat="1" ht="68.25" customHeight="1">
      <c r="A118" s="48"/>
      <c r="B118" s="41"/>
      <c r="C118" s="36"/>
      <c r="D118" s="36"/>
      <c r="E118" s="41"/>
      <c r="F118" s="16" t="s">
        <v>61</v>
      </c>
      <c r="G118" s="17">
        <f t="shared" ref="G118:G119" si="65">SUM(H118:R118)</f>
        <v>3300000</v>
      </c>
      <c r="H118" s="17">
        <v>300000</v>
      </c>
      <c r="I118" s="17">
        <v>300000</v>
      </c>
      <c r="J118" s="17">
        <v>300000</v>
      </c>
      <c r="K118" s="17">
        <v>300000</v>
      </c>
      <c r="L118" s="17">
        <v>300000</v>
      </c>
      <c r="M118" s="17">
        <v>300000</v>
      </c>
      <c r="N118" s="17">
        <v>300000</v>
      </c>
      <c r="O118" s="17">
        <v>300000</v>
      </c>
      <c r="P118" s="17">
        <v>300000</v>
      </c>
      <c r="Q118" s="17">
        <v>300000</v>
      </c>
      <c r="R118" s="17">
        <v>300000</v>
      </c>
      <c r="S118" s="32"/>
      <c r="T118" s="36"/>
      <c r="U118" s="36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</row>
    <row r="119" spans="1:32" s="1" customFormat="1" ht="55.15" customHeight="1">
      <c r="A119" s="48"/>
      <c r="B119" s="41"/>
      <c r="C119" s="36"/>
      <c r="D119" s="36"/>
      <c r="E119" s="41"/>
      <c r="F119" s="16" t="s">
        <v>58</v>
      </c>
      <c r="G119" s="17">
        <f t="shared" si="65"/>
        <v>0</v>
      </c>
      <c r="H119" s="17">
        <v>0</v>
      </c>
      <c r="I119" s="17">
        <v>0</v>
      </c>
      <c r="J119" s="17">
        <v>0</v>
      </c>
      <c r="K119" s="17">
        <v>0</v>
      </c>
      <c r="L119" s="17">
        <v>0</v>
      </c>
      <c r="M119" s="17">
        <v>0</v>
      </c>
      <c r="N119" s="17">
        <v>0</v>
      </c>
      <c r="O119" s="17">
        <v>0</v>
      </c>
      <c r="P119" s="17">
        <v>0</v>
      </c>
      <c r="Q119" s="17">
        <v>0</v>
      </c>
      <c r="R119" s="17">
        <v>0</v>
      </c>
      <c r="S119" s="32"/>
      <c r="T119" s="36"/>
      <c r="U119" s="36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</row>
    <row r="120" spans="1:32" s="1" customFormat="1" ht="18.75" customHeight="1">
      <c r="A120" s="48" t="s">
        <v>46</v>
      </c>
      <c r="B120" s="32" t="s">
        <v>336</v>
      </c>
      <c r="C120" s="36">
        <v>2020</v>
      </c>
      <c r="D120" s="36">
        <v>2030</v>
      </c>
      <c r="E120" s="32" t="s">
        <v>102</v>
      </c>
      <c r="F120" s="16" t="s">
        <v>60</v>
      </c>
      <c r="G120" s="17">
        <f>SUM(H120:R120)</f>
        <v>1320000</v>
      </c>
      <c r="H120" s="17">
        <f>SUM(H121:H122)</f>
        <v>120000</v>
      </c>
      <c r="I120" s="17">
        <f t="shared" ref="I120:R120" si="66">SUM(I121:I122)</f>
        <v>120000</v>
      </c>
      <c r="J120" s="17">
        <f t="shared" si="66"/>
        <v>120000</v>
      </c>
      <c r="K120" s="17">
        <f t="shared" si="66"/>
        <v>120000</v>
      </c>
      <c r="L120" s="17">
        <f t="shared" si="66"/>
        <v>120000</v>
      </c>
      <c r="M120" s="17">
        <f t="shared" si="66"/>
        <v>120000</v>
      </c>
      <c r="N120" s="17">
        <f t="shared" si="66"/>
        <v>120000</v>
      </c>
      <c r="O120" s="17">
        <f t="shared" si="66"/>
        <v>120000</v>
      </c>
      <c r="P120" s="17">
        <f t="shared" si="66"/>
        <v>120000</v>
      </c>
      <c r="Q120" s="17">
        <f t="shared" si="66"/>
        <v>120000</v>
      </c>
      <c r="R120" s="17">
        <f t="shared" si="66"/>
        <v>120000</v>
      </c>
      <c r="S120" s="32"/>
      <c r="T120" s="36"/>
      <c r="U120" s="36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</row>
    <row r="121" spans="1:32" s="1" customFormat="1" ht="64.5" customHeight="1">
      <c r="A121" s="48"/>
      <c r="B121" s="32"/>
      <c r="C121" s="36"/>
      <c r="D121" s="36"/>
      <c r="E121" s="32"/>
      <c r="F121" s="16" t="s">
        <v>61</v>
      </c>
      <c r="G121" s="17">
        <f t="shared" ref="G121:G122" si="67">SUM(H121:R121)</f>
        <v>1320000</v>
      </c>
      <c r="H121" s="17">
        <v>120000</v>
      </c>
      <c r="I121" s="17">
        <v>120000</v>
      </c>
      <c r="J121" s="17">
        <v>120000</v>
      </c>
      <c r="K121" s="17">
        <v>120000</v>
      </c>
      <c r="L121" s="17">
        <v>120000</v>
      </c>
      <c r="M121" s="17">
        <v>120000</v>
      </c>
      <c r="N121" s="17">
        <v>120000</v>
      </c>
      <c r="O121" s="17">
        <v>120000</v>
      </c>
      <c r="P121" s="17">
        <v>120000</v>
      </c>
      <c r="Q121" s="17">
        <v>120000</v>
      </c>
      <c r="R121" s="17">
        <v>120000</v>
      </c>
      <c r="S121" s="32"/>
      <c r="T121" s="36"/>
      <c r="U121" s="36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</row>
    <row r="122" spans="1:32" s="1" customFormat="1" ht="55.15" customHeight="1">
      <c r="A122" s="48"/>
      <c r="B122" s="32"/>
      <c r="C122" s="36"/>
      <c r="D122" s="36"/>
      <c r="E122" s="32"/>
      <c r="F122" s="16" t="s">
        <v>58</v>
      </c>
      <c r="G122" s="17">
        <f t="shared" si="67"/>
        <v>0</v>
      </c>
      <c r="H122" s="17">
        <v>0</v>
      </c>
      <c r="I122" s="17">
        <v>0</v>
      </c>
      <c r="J122" s="17">
        <v>0</v>
      </c>
      <c r="K122" s="17">
        <v>0</v>
      </c>
      <c r="L122" s="17">
        <v>0</v>
      </c>
      <c r="M122" s="17">
        <v>0</v>
      </c>
      <c r="N122" s="17">
        <v>0</v>
      </c>
      <c r="O122" s="17">
        <v>0</v>
      </c>
      <c r="P122" s="17">
        <v>0</v>
      </c>
      <c r="Q122" s="17">
        <v>0</v>
      </c>
      <c r="R122" s="17">
        <v>0</v>
      </c>
      <c r="S122" s="32"/>
      <c r="T122" s="36"/>
      <c r="U122" s="36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</row>
    <row r="123" spans="1:32" s="1" customFormat="1" ht="18" customHeight="1">
      <c r="A123" s="48" t="s">
        <v>209</v>
      </c>
      <c r="B123" s="40" t="s">
        <v>7</v>
      </c>
      <c r="C123" s="36">
        <v>2020</v>
      </c>
      <c r="D123" s="36">
        <v>2030</v>
      </c>
      <c r="E123" s="41" t="s">
        <v>102</v>
      </c>
      <c r="F123" s="16" t="s">
        <v>60</v>
      </c>
      <c r="G123" s="17">
        <f>G126</f>
        <v>6911000</v>
      </c>
      <c r="H123" s="17">
        <f t="shared" ref="H123:R123" si="68">H126</f>
        <v>651000</v>
      </c>
      <c r="I123" s="17">
        <f t="shared" si="68"/>
        <v>626000</v>
      </c>
      <c r="J123" s="17">
        <f t="shared" si="68"/>
        <v>626000</v>
      </c>
      <c r="K123" s="17">
        <f t="shared" si="68"/>
        <v>626000</v>
      </c>
      <c r="L123" s="17">
        <f t="shared" si="68"/>
        <v>626000</v>
      </c>
      <c r="M123" s="17">
        <f t="shared" si="68"/>
        <v>626000</v>
      </c>
      <c r="N123" s="17">
        <f t="shared" si="68"/>
        <v>626000</v>
      </c>
      <c r="O123" s="17">
        <f t="shared" si="68"/>
        <v>626000</v>
      </c>
      <c r="P123" s="17">
        <f t="shared" si="68"/>
        <v>626000</v>
      </c>
      <c r="Q123" s="17">
        <f t="shared" si="68"/>
        <v>626000</v>
      </c>
      <c r="R123" s="17">
        <f t="shared" si="68"/>
        <v>626000</v>
      </c>
      <c r="S123" s="38" t="s">
        <v>59</v>
      </c>
      <c r="T123" s="38" t="s">
        <v>59</v>
      </c>
      <c r="U123" s="38" t="s">
        <v>152</v>
      </c>
      <c r="V123" s="38" t="s">
        <v>152</v>
      </c>
      <c r="W123" s="38" t="s">
        <v>152</v>
      </c>
      <c r="X123" s="38" t="s">
        <v>152</v>
      </c>
      <c r="Y123" s="38" t="s">
        <v>152</v>
      </c>
      <c r="Z123" s="38" t="s">
        <v>152</v>
      </c>
      <c r="AA123" s="38" t="s">
        <v>152</v>
      </c>
      <c r="AB123" s="38" t="s">
        <v>152</v>
      </c>
      <c r="AC123" s="38" t="s">
        <v>152</v>
      </c>
      <c r="AD123" s="38" t="s">
        <v>152</v>
      </c>
      <c r="AE123" s="38" t="s">
        <v>152</v>
      </c>
      <c r="AF123" s="38" t="s">
        <v>152</v>
      </c>
    </row>
    <row r="124" spans="1:32" s="1" customFormat="1" ht="71.25" customHeight="1">
      <c r="A124" s="48"/>
      <c r="B124" s="41"/>
      <c r="C124" s="36"/>
      <c r="D124" s="36"/>
      <c r="E124" s="41"/>
      <c r="F124" s="16" t="s">
        <v>61</v>
      </c>
      <c r="G124" s="17">
        <f>G127</f>
        <v>6911000</v>
      </c>
      <c r="H124" s="17">
        <f t="shared" ref="H124:R124" si="69">H127</f>
        <v>651000</v>
      </c>
      <c r="I124" s="17">
        <f t="shared" si="69"/>
        <v>626000</v>
      </c>
      <c r="J124" s="17">
        <f t="shared" si="69"/>
        <v>626000</v>
      </c>
      <c r="K124" s="17">
        <f t="shared" si="69"/>
        <v>626000</v>
      </c>
      <c r="L124" s="17">
        <f t="shared" si="69"/>
        <v>626000</v>
      </c>
      <c r="M124" s="17">
        <f t="shared" si="69"/>
        <v>626000</v>
      </c>
      <c r="N124" s="17">
        <f t="shared" si="69"/>
        <v>626000</v>
      </c>
      <c r="O124" s="17">
        <f t="shared" si="69"/>
        <v>626000</v>
      </c>
      <c r="P124" s="17">
        <f t="shared" si="69"/>
        <v>626000</v>
      </c>
      <c r="Q124" s="17">
        <f t="shared" si="69"/>
        <v>626000</v>
      </c>
      <c r="R124" s="17">
        <f t="shared" si="69"/>
        <v>626000</v>
      </c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F124" s="38"/>
    </row>
    <row r="125" spans="1:32" s="1" customFormat="1" ht="50.25" customHeight="1">
      <c r="A125" s="48"/>
      <c r="B125" s="41"/>
      <c r="C125" s="36"/>
      <c r="D125" s="36"/>
      <c r="E125" s="41"/>
      <c r="F125" s="16" t="s">
        <v>58</v>
      </c>
      <c r="G125" s="17">
        <f>G128</f>
        <v>0</v>
      </c>
      <c r="H125" s="17">
        <f t="shared" ref="H125:R125" si="70">H128</f>
        <v>0</v>
      </c>
      <c r="I125" s="17">
        <f t="shared" si="70"/>
        <v>0</v>
      </c>
      <c r="J125" s="17">
        <f t="shared" si="70"/>
        <v>0</v>
      </c>
      <c r="K125" s="17">
        <f t="shared" si="70"/>
        <v>0</v>
      </c>
      <c r="L125" s="17">
        <f t="shared" si="70"/>
        <v>0</v>
      </c>
      <c r="M125" s="17">
        <f t="shared" si="70"/>
        <v>0</v>
      </c>
      <c r="N125" s="17">
        <f t="shared" si="70"/>
        <v>0</v>
      </c>
      <c r="O125" s="17">
        <f t="shared" si="70"/>
        <v>0</v>
      </c>
      <c r="P125" s="17">
        <f t="shared" si="70"/>
        <v>0</v>
      </c>
      <c r="Q125" s="17">
        <f t="shared" si="70"/>
        <v>0</v>
      </c>
      <c r="R125" s="17">
        <f t="shared" si="70"/>
        <v>0</v>
      </c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</row>
    <row r="126" spans="1:32" s="1" customFormat="1" ht="17.25" customHeight="1">
      <c r="A126" s="48" t="s">
        <v>95</v>
      </c>
      <c r="B126" s="40" t="s">
        <v>8</v>
      </c>
      <c r="C126" s="36">
        <v>2020</v>
      </c>
      <c r="D126" s="36">
        <v>2030</v>
      </c>
      <c r="E126" s="41" t="s">
        <v>102</v>
      </c>
      <c r="F126" s="16" t="s">
        <v>60</v>
      </c>
      <c r="G126" s="17">
        <f>G129+G132</f>
        <v>6911000</v>
      </c>
      <c r="H126" s="17">
        <f t="shared" ref="H126:R126" si="71">H129+H132</f>
        <v>651000</v>
      </c>
      <c r="I126" s="17">
        <f t="shared" si="71"/>
        <v>626000</v>
      </c>
      <c r="J126" s="17">
        <f t="shared" si="71"/>
        <v>626000</v>
      </c>
      <c r="K126" s="17">
        <f t="shared" si="71"/>
        <v>626000</v>
      </c>
      <c r="L126" s="17">
        <f t="shared" si="71"/>
        <v>626000</v>
      </c>
      <c r="M126" s="17">
        <f t="shared" si="71"/>
        <v>626000</v>
      </c>
      <c r="N126" s="17">
        <f t="shared" si="71"/>
        <v>626000</v>
      </c>
      <c r="O126" s="17">
        <f t="shared" si="71"/>
        <v>626000</v>
      </c>
      <c r="P126" s="17">
        <f t="shared" si="71"/>
        <v>626000</v>
      </c>
      <c r="Q126" s="17">
        <f t="shared" si="71"/>
        <v>626000</v>
      </c>
      <c r="R126" s="17">
        <f t="shared" si="71"/>
        <v>626000</v>
      </c>
      <c r="S126" s="38" t="s">
        <v>59</v>
      </c>
      <c r="T126" s="38" t="s">
        <v>59</v>
      </c>
      <c r="U126" s="38" t="s">
        <v>152</v>
      </c>
      <c r="V126" s="38" t="s">
        <v>152</v>
      </c>
      <c r="W126" s="38" t="s">
        <v>152</v>
      </c>
      <c r="X126" s="38" t="s">
        <v>152</v>
      </c>
      <c r="Y126" s="38" t="s">
        <v>152</v>
      </c>
      <c r="Z126" s="38" t="s">
        <v>152</v>
      </c>
      <c r="AA126" s="38" t="s">
        <v>152</v>
      </c>
      <c r="AB126" s="38" t="s">
        <v>152</v>
      </c>
      <c r="AC126" s="38" t="s">
        <v>152</v>
      </c>
      <c r="AD126" s="38" t="s">
        <v>152</v>
      </c>
      <c r="AE126" s="38" t="s">
        <v>152</v>
      </c>
      <c r="AF126" s="38" t="s">
        <v>152</v>
      </c>
    </row>
    <row r="127" spans="1:32" s="1" customFormat="1" ht="66.75" customHeight="1">
      <c r="A127" s="48"/>
      <c r="B127" s="41"/>
      <c r="C127" s="36"/>
      <c r="D127" s="36"/>
      <c r="E127" s="41"/>
      <c r="F127" s="16" t="s">
        <v>61</v>
      </c>
      <c r="G127" s="17">
        <f>G130+G133</f>
        <v>6911000</v>
      </c>
      <c r="H127" s="17">
        <f t="shared" ref="H127:R127" si="72">H130+H133</f>
        <v>651000</v>
      </c>
      <c r="I127" s="17">
        <f t="shared" si="72"/>
        <v>626000</v>
      </c>
      <c r="J127" s="17">
        <f t="shared" si="72"/>
        <v>626000</v>
      </c>
      <c r="K127" s="17">
        <f t="shared" si="72"/>
        <v>626000</v>
      </c>
      <c r="L127" s="17">
        <f t="shared" si="72"/>
        <v>626000</v>
      </c>
      <c r="M127" s="17">
        <f t="shared" si="72"/>
        <v>626000</v>
      </c>
      <c r="N127" s="17">
        <f t="shared" si="72"/>
        <v>626000</v>
      </c>
      <c r="O127" s="17">
        <f t="shared" si="72"/>
        <v>626000</v>
      </c>
      <c r="P127" s="17">
        <f t="shared" si="72"/>
        <v>626000</v>
      </c>
      <c r="Q127" s="17">
        <f t="shared" si="72"/>
        <v>626000</v>
      </c>
      <c r="R127" s="17">
        <f t="shared" si="72"/>
        <v>626000</v>
      </c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F127" s="38"/>
    </row>
    <row r="128" spans="1:32" s="1" customFormat="1" ht="49.15" customHeight="1">
      <c r="A128" s="48"/>
      <c r="B128" s="41"/>
      <c r="C128" s="36"/>
      <c r="D128" s="36"/>
      <c r="E128" s="41"/>
      <c r="F128" s="16" t="s">
        <v>58</v>
      </c>
      <c r="G128" s="17">
        <f>G131+G134</f>
        <v>0</v>
      </c>
      <c r="H128" s="17">
        <f t="shared" ref="H128:R128" si="73">H131+H134</f>
        <v>0</v>
      </c>
      <c r="I128" s="17">
        <f t="shared" si="73"/>
        <v>0</v>
      </c>
      <c r="J128" s="17">
        <f t="shared" si="73"/>
        <v>0</v>
      </c>
      <c r="K128" s="17">
        <f t="shared" si="73"/>
        <v>0</v>
      </c>
      <c r="L128" s="17">
        <f t="shared" si="73"/>
        <v>0</v>
      </c>
      <c r="M128" s="17">
        <f t="shared" si="73"/>
        <v>0</v>
      </c>
      <c r="N128" s="17">
        <f t="shared" si="73"/>
        <v>0</v>
      </c>
      <c r="O128" s="17">
        <f t="shared" si="73"/>
        <v>0</v>
      </c>
      <c r="P128" s="17">
        <f t="shared" si="73"/>
        <v>0</v>
      </c>
      <c r="Q128" s="17">
        <f t="shared" si="73"/>
        <v>0</v>
      </c>
      <c r="R128" s="17">
        <f t="shared" si="73"/>
        <v>0</v>
      </c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F128" s="38"/>
    </row>
    <row r="129" spans="1:32" s="1" customFormat="1" ht="18" customHeight="1">
      <c r="A129" s="48" t="s">
        <v>96</v>
      </c>
      <c r="B129" s="41" t="s">
        <v>240</v>
      </c>
      <c r="C129" s="36">
        <v>2020</v>
      </c>
      <c r="D129" s="36">
        <v>2030</v>
      </c>
      <c r="E129" s="41" t="s">
        <v>102</v>
      </c>
      <c r="F129" s="16" t="s">
        <v>60</v>
      </c>
      <c r="G129" s="17">
        <f>SUM(H129:R129)</f>
        <v>6911000</v>
      </c>
      <c r="H129" s="17">
        <f>SUM(H130:H131)</f>
        <v>651000</v>
      </c>
      <c r="I129" s="17">
        <f t="shared" ref="I129:R129" si="74">SUM(I130:I131)</f>
        <v>626000</v>
      </c>
      <c r="J129" s="17">
        <f t="shared" si="74"/>
        <v>626000</v>
      </c>
      <c r="K129" s="17">
        <f t="shared" si="74"/>
        <v>626000</v>
      </c>
      <c r="L129" s="17">
        <f t="shared" si="74"/>
        <v>626000</v>
      </c>
      <c r="M129" s="17">
        <f t="shared" si="74"/>
        <v>626000</v>
      </c>
      <c r="N129" s="17">
        <f t="shared" si="74"/>
        <v>626000</v>
      </c>
      <c r="O129" s="17">
        <f t="shared" si="74"/>
        <v>626000</v>
      </c>
      <c r="P129" s="17">
        <f t="shared" si="74"/>
        <v>626000</v>
      </c>
      <c r="Q129" s="17">
        <f t="shared" si="74"/>
        <v>626000</v>
      </c>
      <c r="R129" s="17">
        <f t="shared" si="74"/>
        <v>626000</v>
      </c>
      <c r="S129" s="41" t="s">
        <v>153</v>
      </c>
      <c r="T129" s="36" t="s">
        <v>142</v>
      </c>
      <c r="U129" s="36" t="s">
        <v>205</v>
      </c>
      <c r="V129" s="36">
        <v>100</v>
      </c>
      <c r="W129" s="36">
        <v>100</v>
      </c>
      <c r="X129" s="36">
        <v>100</v>
      </c>
      <c r="Y129" s="36">
        <v>100</v>
      </c>
      <c r="Z129" s="36">
        <v>100</v>
      </c>
      <c r="AA129" s="36">
        <v>100</v>
      </c>
      <c r="AB129" s="36">
        <v>100</v>
      </c>
      <c r="AC129" s="36">
        <v>100</v>
      </c>
      <c r="AD129" s="36">
        <v>100</v>
      </c>
      <c r="AE129" s="36">
        <v>100</v>
      </c>
      <c r="AF129" s="36">
        <v>100</v>
      </c>
    </row>
    <row r="130" spans="1:32" s="1" customFormat="1" ht="69" customHeight="1">
      <c r="A130" s="48"/>
      <c r="B130" s="41"/>
      <c r="C130" s="36"/>
      <c r="D130" s="36"/>
      <c r="E130" s="41"/>
      <c r="F130" s="16" t="s">
        <v>61</v>
      </c>
      <c r="G130" s="17">
        <f t="shared" ref="G130:G131" si="75">SUM(H130:R130)</f>
        <v>6911000</v>
      </c>
      <c r="H130" s="17">
        <v>651000</v>
      </c>
      <c r="I130" s="17">
        <v>626000</v>
      </c>
      <c r="J130" s="17">
        <v>626000</v>
      </c>
      <c r="K130" s="17">
        <v>626000</v>
      </c>
      <c r="L130" s="17">
        <v>626000</v>
      </c>
      <c r="M130" s="17">
        <v>626000</v>
      </c>
      <c r="N130" s="17">
        <v>626000</v>
      </c>
      <c r="O130" s="17">
        <v>626000</v>
      </c>
      <c r="P130" s="17">
        <v>626000</v>
      </c>
      <c r="Q130" s="17">
        <v>626000</v>
      </c>
      <c r="R130" s="17">
        <v>626000</v>
      </c>
      <c r="S130" s="41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</row>
    <row r="131" spans="1:32" s="1" customFormat="1" ht="51" customHeight="1">
      <c r="A131" s="48"/>
      <c r="B131" s="41"/>
      <c r="C131" s="36"/>
      <c r="D131" s="36"/>
      <c r="E131" s="41"/>
      <c r="F131" s="16" t="s">
        <v>58</v>
      </c>
      <c r="G131" s="17">
        <f t="shared" si="75"/>
        <v>0</v>
      </c>
      <c r="H131" s="17">
        <v>0</v>
      </c>
      <c r="I131" s="17">
        <v>0</v>
      </c>
      <c r="J131" s="17">
        <v>0</v>
      </c>
      <c r="K131" s="17">
        <v>0</v>
      </c>
      <c r="L131" s="17">
        <v>0</v>
      </c>
      <c r="M131" s="17">
        <v>0</v>
      </c>
      <c r="N131" s="17">
        <v>0</v>
      </c>
      <c r="O131" s="17">
        <v>0</v>
      </c>
      <c r="P131" s="17">
        <v>0</v>
      </c>
      <c r="Q131" s="17">
        <v>0</v>
      </c>
      <c r="R131" s="17">
        <v>0</v>
      </c>
      <c r="S131" s="41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</row>
    <row r="132" spans="1:32" s="1" customFormat="1" ht="21.75" customHeight="1">
      <c r="A132" s="48" t="s">
        <v>171</v>
      </c>
      <c r="B132" s="41" t="s">
        <v>241</v>
      </c>
      <c r="C132" s="36">
        <v>2020</v>
      </c>
      <c r="D132" s="36">
        <v>2030</v>
      </c>
      <c r="E132" s="41" t="s">
        <v>102</v>
      </c>
      <c r="F132" s="16" t="s">
        <v>60</v>
      </c>
      <c r="G132" s="17">
        <f>SUM(H132:R132)</f>
        <v>0</v>
      </c>
      <c r="H132" s="17">
        <f>SUM(H133:H134)</f>
        <v>0</v>
      </c>
      <c r="I132" s="17">
        <f t="shared" ref="I132:R132" si="76">SUM(I133:I134)</f>
        <v>0</v>
      </c>
      <c r="J132" s="17">
        <f t="shared" si="76"/>
        <v>0</v>
      </c>
      <c r="K132" s="17">
        <f t="shared" si="76"/>
        <v>0</v>
      </c>
      <c r="L132" s="17">
        <f t="shared" si="76"/>
        <v>0</v>
      </c>
      <c r="M132" s="17">
        <f t="shared" si="76"/>
        <v>0</v>
      </c>
      <c r="N132" s="17">
        <f t="shared" si="76"/>
        <v>0</v>
      </c>
      <c r="O132" s="17">
        <f t="shared" si="76"/>
        <v>0</v>
      </c>
      <c r="P132" s="17">
        <f t="shared" si="76"/>
        <v>0</v>
      </c>
      <c r="Q132" s="17">
        <f t="shared" si="76"/>
        <v>0</v>
      </c>
      <c r="R132" s="17">
        <f t="shared" si="76"/>
        <v>0</v>
      </c>
      <c r="S132" s="41" t="s">
        <v>189</v>
      </c>
      <c r="T132" s="36" t="s">
        <v>140</v>
      </c>
      <c r="U132" s="36">
        <f>SUM(V132:AF134)</f>
        <v>8470</v>
      </c>
      <c r="V132" s="36">
        <v>770</v>
      </c>
      <c r="W132" s="36">
        <v>770</v>
      </c>
      <c r="X132" s="36">
        <v>770</v>
      </c>
      <c r="Y132" s="36">
        <v>770</v>
      </c>
      <c r="Z132" s="36">
        <v>770</v>
      </c>
      <c r="AA132" s="36">
        <v>770</v>
      </c>
      <c r="AB132" s="36">
        <v>770</v>
      </c>
      <c r="AC132" s="36">
        <v>770</v>
      </c>
      <c r="AD132" s="36">
        <v>770</v>
      </c>
      <c r="AE132" s="36">
        <v>770</v>
      </c>
      <c r="AF132" s="36">
        <v>770</v>
      </c>
    </row>
    <row r="133" spans="1:32" s="1" customFormat="1" ht="73.5" customHeight="1">
      <c r="A133" s="48"/>
      <c r="B133" s="41"/>
      <c r="C133" s="36"/>
      <c r="D133" s="36"/>
      <c r="E133" s="41"/>
      <c r="F133" s="16" t="s">
        <v>61</v>
      </c>
      <c r="G133" s="17">
        <f t="shared" ref="G133:G134" si="77">SUM(H133:R133)</f>
        <v>0</v>
      </c>
      <c r="H133" s="17">
        <v>0</v>
      </c>
      <c r="I133" s="17">
        <v>0</v>
      </c>
      <c r="J133" s="17">
        <v>0</v>
      </c>
      <c r="K133" s="17">
        <v>0</v>
      </c>
      <c r="L133" s="17">
        <v>0</v>
      </c>
      <c r="M133" s="17">
        <v>0</v>
      </c>
      <c r="N133" s="17">
        <v>0</v>
      </c>
      <c r="O133" s="17">
        <v>0</v>
      </c>
      <c r="P133" s="17">
        <v>0</v>
      </c>
      <c r="Q133" s="17">
        <v>0</v>
      </c>
      <c r="R133" s="17">
        <v>0</v>
      </c>
      <c r="S133" s="41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</row>
    <row r="134" spans="1:32" s="1" customFormat="1" ht="51" customHeight="1">
      <c r="A134" s="48"/>
      <c r="B134" s="41"/>
      <c r="C134" s="36"/>
      <c r="D134" s="36"/>
      <c r="E134" s="41"/>
      <c r="F134" s="16" t="s">
        <v>58</v>
      </c>
      <c r="G134" s="17">
        <f t="shared" si="77"/>
        <v>0</v>
      </c>
      <c r="H134" s="17">
        <v>0</v>
      </c>
      <c r="I134" s="17">
        <v>0</v>
      </c>
      <c r="J134" s="17">
        <v>0</v>
      </c>
      <c r="K134" s="17">
        <v>0</v>
      </c>
      <c r="L134" s="17">
        <v>0</v>
      </c>
      <c r="M134" s="17">
        <v>0</v>
      </c>
      <c r="N134" s="17">
        <v>0</v>
      </c>
      <c r="O134" s="17">
        <v>0</v>
      </c>
      <c r="P134" s="17">
        <v>0</v>
      </c>
      <c r="Q134" s="17">
        <v>0</v>
      </c>
      <c r="R134" s="17">
        <v>0</v>
      </c>
      <c r="S134" s="41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</row>
    <row r="135" spans="1:32" s="1" customFormat="1" ht="20.25" customHeight="1">
      <c r="A135" s="48" t="s">
        <v>216</v>
      </c>
      <c r="B135" s="40" t="s">
        <v>9</v>
      </c>
      <c r="C135" s="36">
        <v>2020</v>
      </c>
      <c r="D135" s="36">
        <v>2030</v>
      </c>
      <c r="E135" s="41" t="s">
        <v>102</v>
      </c>
      <c r="F135" s="16" t="s">
        <v>60</v>
      </c>
      <c r="G135" s="17">
        <f>G138</f>
        <v>109370037.41</v>
      </c>
      <c r="H135" s="17">
        <f t="shared" ref="H135:R135" si="78">H138</f>
        <v>10265064.310000001</v>
      </c>
      <c r="I135" s="17">
        <f t="shared" si="78"/>
        <v>9910497.3100000005</v>
      </c>
      <c r="J135" s="17">
        <f t="shared" si="78"/>
        <v>9910497.3100000005</v>
      </c>
      <c r="K135" s="17">
        <f t="shared" si="78"/>
        <v>9910497.3100000005</v>
      </c>
      <c r="L135" s="17">
        <f t="shared" si="78"/>
        <v>9910497.3100000005</v>
      </c>
      <c r="M135" s="17">
        <f t="shared" si="78"/>
        <v>9910497.3100000005</v>
      </c>
      <c r="N135" s="17">
        <f t="shared" si="78"/>
        <v>9910497.3100000005</v>
      </c>
      <c r="O135" s="17">
        <f t="shared" si="78"/>
        <v>9910497.3100000005</v>
      </c>
      <c r="P135" s="17">
        <f t="shared" si="78"/>
        <v>9910497.3100000005</v>
      </c>
      <c r="Q135" s="17">
        <f t="shared" si="78"/>
        <v>9910497.3100000005</v>
      </c>
      <c r="R135" s="17">
        <f t="shared" si="78"/>
        <v>9910497.3100000005</v>
      </c>
      <c r="S135" s="38" t="s">
        <v>59</v>
      </c>
      <c r="T135" s="38" t="s">
        <v>59</v>
      </c>
      <c r="U135" s="38" t="s">
        <v>152</v>
      </c>
      <c r="V135" s="38" t="s">
        <v>152</v>
      </c>
      <c r="W135" s="38" t="s">
        <v>152</v>
      </c>
      <c r="X135" s="38" t="s">
        <v>152</v>
      </c>
      <c r="Y135" s="38" t="s">
        <v>152</v>
      </c>
      <c r="Z135" s="38" t="s">
        <v>152</v>
      </c>
      <c r="AA135" s="38" t="s">
        <v>152</v>
      </c>
      <c r="AB135" s="38" t="s">
        <v>152</v>
      </c>
      <c r="AC135" s="38" t="s">
        <v>152</v>
      </c>
      <c r="AD135" s="38" t="s">
        <v>152</v>
      </c>
      <c r="AE135" s="38" t="s">
        <v>152</v>
      </c>
      <c r="AF135" s="38" t="s">
        <v>152</v>
      </c>
    </row>
    <row r="136" spans="1:32" s="1" customFormat="1" ht="72.75" customHeight="1">
      <c r="A136" s="48"/>
      <c r="B136" s="41"/>
      <c r="C136" s="36"/>
      <c r="D136" s="36"/>
      <c r="E136" s="41"/>
      <c r="F136" s="16" t="s">
        <v>61</v>
      </c>
      <c r="G136" s="17">
        <f>G139</f>
        <v>109370037.41</v>
      </c>
      <c r="H136" s="17">
        <f t="shared" ref="H136:R136" si="79">H139</f>
        <v>10265064.310000001</v>
      </c>
      <c r="I136" s="17">
        <f t="shared" si="79"/>
        <v>9910497.3100000005</v>
      </c>
      <c r="J136" s="17">
        <f t="shared" si="79"/>
        <v>9910497.3100000005</v>
      </c>
      <c r="K136" s="17">
        <f t="shared" si="79"/>
        <v>9910497.3100000005</v>
      </c>
      <c r="L136" s="17">
        <f t="shared" si="79"/>
        <v>9910497.3100000005</v>
      </c>
      <c r="M136" s="17">
        <f t="shared" si="79"/>
        <v>9910497.3100000005</v>
      </c>
      <c r="N136" s="17">
        <f t="shared" si="79"/>
        <v>9910497.3100000005</v>
      </c>
      <c r="O136" s="17">
        <f t="shared" si="79"/>
        <v>9910497.3100000005</v>
      </c>
      <c r="P136" s="17">
        <f t="shared" si="79"/>
        <v>9910497.3100000005</v>
      </c>
      <c r="Q136" s="17">
        <f t="shared" si="79"/>
        <v>9910497.3100000005</v>
      </c>
      <c r="R136" s="17">
        <f t="shared" si="79"/>
        <v>9910497.3100000005</v>
      </c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F136" s="38"/>
    </row>
    <row r="137" spans="1:32" s="1" customFormat="1" ht="56.25" customHeight="1">
      <c r="A137" s="48"/>
      <c r="B137" s="41"/>
      <c r="C137" s="36"/>
      <c r="D137" s="36"/>
      <c r="E137" s="41"/>
      <c r="F137" s="16" t="s">
        <v>58</v>
      </c>
      <c r="G137" s="17">
        <f>G140</f>
        <v>0</v>
      </c>
      <c r="H137" s="17">
        <f t="shared" ref="H137:R137" si="80">H140</f>
        <v>0</v>
      </c>
      <c r="I137" s="17">
        <f t="shared" si="80"/>
        <v>0</v>
      </c>
      <c r="J137" s="17">
        <f t="shared" si="80"/>
        <v>0</v>
      </c>
      <c r="K137" s="17">
        <f t="shared" si="80"/>
        <v>0</v>
      </c>
      <c r="L137" s="17">
        <f t="shared" si="80"/>
        <v>0</v>
      </c>
      <c r="M137" s="17">
        <f t="shared" si="80"/>
        <v>0</v>
      </c>
      <c r="N137" s="17">
        <f t="shared" si="80"/>
        <v>0</v>
      </c>
      <c r="O137" s="17">
        <f t="shared" si="80"/>
        <v>0</v>
      </c>
      <c r="P137" s="17">
        <f t="shared" si="80"/>
        <v>0</v>
      </c>
      <c r="Q137" s="17">
        <f t="shared" si="80"/>
        <v>0</v>
      </c>
      <c r="R137" s="17">
        <f t="shared" si="80"/>
        <v>0</v>
      </c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F137" s="38"/>
    </row>
    <row r="138" spans="1:32" s="1" customFormat="1" ht="29.45" customHeight="1">
      <c r="A138" s="48" t="s">
        <v>97</v>
      </c>
      <c r="B138" s="40" t="s">
        <v>10</v>
      </c>
      <c r="C138" s="36">
        <v>2020</v>
      </c>
      <c r="D138" s="36">
        <v>2030</v>
      </c>
      <c r="E138" s="41" t="s">
        <v>102</v>
      </c>
      <c r="F138" s="16" t="s">
        <v>60</v>
      </c>
      <c r="G138" s="17">
        <f>G141+G144+G147+G150</f>
        <v>109370037.41</v>
      </c>
      <c r="H138" s="17">
        <f t="shared" ref="H138:R138" si="81">H141+H144+H147+H150</f>
        <v>10265064.310000001</v>
      </c>
      <c r="I138" s="17">
        <f t="shared" si="81"/>
        <v>9910497.3100000005</v>
      </c>
      <c r="J138" s="17">
        <f t="shared" si="81"/>
        <v>9910497.3100000005</v>
      </c>
      <c r="K138" s="17">
        <f t="shared" si="81"/>
        <v>9910497.3100000005</v>
      </c>
      <c r="L138" s="17">
        <f t="shared" si="81"/>
        <v>9910497.3100000005</v>
      </c>
      <c r="M138" s="17">
        <f t="shared" si="81"/>
        <v>9910497.3100000005</v>
      </c>
      <c r="N138" s="17">
        <f t="shared" si="81"/>
        <v>9910497.3100000005</v>
      </c>
      <c r="O138" s="17">
        <f t="shared" si="81"/>
        <v>9910497.3100000005</v>
      </c>
      <c r="P138" s="17">
        <f t="shared" si="81"/>
        <v>9910497.3100000005</v>
      </c>
      <c r="Q138" s="17">
        <f t="shared" si="81"/>
        <v>9910497.3100000005</v>
      </c>
      <c r="R138" s="17">
        <f t="shared" si="81"/>
        <v>9910497.3100000005</v>
      </c>
      <c r="S138" s="38" t="s">
        <v>59</v>
      </c>
      <c r="T138" s="38" t="s">
        <v>59</v>
      </c>
      <c r="U138" s="38" t="s">
        <v>152</v>
      </c>
      <c r="V138" s="38" t="s">
        <v>152</v>
      </c>
      <c r="W138" s="38" t="s">
        <v>152</v>
      </c>
      <c r="X138" s="38" t="s">
        <v>152</v>
      </c>
      <c r="Y138" s="38" t="s">
        <v>152</v>
      </c>
      <c r="Z138" s="38" t="s">
        <v>152</v>
      </c>
      <c r="AA138" s="38" t="s">
        <v>152</v>
      </c>
      <c r="AB138" s="38" t="s">
        <v>152</v>
      </c>
      <c r="AC138" s="38" t="s">
        <v>152</v>
      </c>
      <c r="AD138" s="38" t="s">
        <v>152</v>
      </c>
      <c r="AE138" s="38" t="s">
        <v>152</v>
      </c>
      <c r="AF138" s="38" t="s">
        <v>152</v>
      </c>
    </row>
    <row r="139" spans="1:32" s="1" customFormat="1" ht="94.9" customHeight="1">
      <c r="A139" s="48"/>
      <c r="B139" s="41"/>
      <c r="C139" s="36"/>
      <c r="D139" s="36"/>
      <c r="E139" s="41"/>
      <c r="F139" s="16" t="s">
        <v>61</v>
      </c>
      <c r="G139" s="17">
        <f>G142+G145+G148+G151</f>
        <v>109370037.41</v>
      </c>
      <c r="H139" s="17">
        <f t="shared" ref="H139:R139" si="82">H142+H145+H148+H151</f>
        <v>10265064.310000001</v>
      </c>
      <c r="I139" s="17">
        <f t="shared" si="82"/>
        <v>9910497.3100000005</v>
      </c>
      <c r="J139" s="17">
        <f t="shared" si="82"/>
        <v>9910497.3100000005</v>
      </c>
      <c r="K139" s="17">
        <f t="shared" si="82"/>
        <v>9910497.3100000005</v>
      </c>
      <c r="L139" s="17">
        <f t="shared" si="82"/>
        <v>9910497.3100000005</v>
      </c>
      <c r="M139" s="17">
        <f t="shared" si="82"/>
        <v>9910497.3100000005</v>
      </c>
      <c r="N139" s="17">
        <f t="shared" si="82"/>
        <v>9910497.3100000005</v>
      </c>
      <c r="O139" s="17">
        <f t="shared" si="82"/>
        <v>9910497.3100000005</v>
      </c>
      <c r="P139" s="17">
        <f t="shared" si="82"/>
        <v>9910497.3100000005</v>
      </c>
      <c r="Q139" s="17">
        <f t="shared" si="82"/>
        <v>9910497.3100000005</v>
      </c>
      <c r="R139" s="17">
        <f t="shared" si="82"/>
        <v>9910497.3100000005</v>
      </c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</row>
    <row r="140" spans="1:32" s="1" customFormat="1" ht="72.75" customHeight="1">
      <c r="A140" s="48"/>
      <c r="B140" s="41"/>
      <c r="C140" s="36"/>
      <c r="D140" s="36"/>
      <c r="E140" s="41"/>
      <c r="F140" s="16" t="s">
        <v>58</v>
      </c>
      <c r="G140" s="17">
        <f>G143+G146+G149+G152</f>
        <v>0</v>
      </c>
      <c r="H140" s="17">
        <f t="shared" ref="H140:R140" si="83">H143+H146+H149+H152</f>
        <v>0</v>
      </c>
      <c r="I140" s="17">
        <f t="shared" si="83"/>
        <v>0</v>
      </c>
      <c r="J140" s="17">
        <f t="shared" si="83"/>
        <v>0</v>
      </c>
      <c r="K140" s="17">
        <f t="shared" si="83"/>
        <v>0</v>
      </c>
      <c r="L140" s="17">
        <f t="shared" si="83"/>
        <v>0</v>
      </c>
      <c r="M140" s="17">
        <f t="shared" si="83"/>
        <v>0</v>
      </c>
      <c r="N140" s="17">
        <f t="shared" si="83"/>
        <v>0</v>
      </c>
      <c r="O140" s="17">
        <f t="shared" si="83"/>
        <v>0</v>
      </c>
      <c r="P140" s="17">
        <f t="shared" si="83"/>
        <v>0</v>
      </c>
      <c r="Q140" s="17">
        <f t="shared" si="83"/>
        <v>0</v>
      </c>
      <c r="R140" s="17">
        <f t="shared" si="83"/>
        <v>0</v>
      </c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F140" s="38"/>
    </row>
    <row r="141" spans="1:32" s="1" customFormat="1" ht="28.9" customHeight="1">
      <c r="A141" s="48" t="s">
        <v>98</v>
      </c>
      <c r="B141" s="41" t="s">
        <v>353</v>
      </c>
      <c r="C141" s="36">
        <v>2020</v>
      </c>
      <c r="D141" s="36">
        <v>2030</v>
      </c>
      <c r="E141" s="41" t="s">
        <v>102</v>
      </c>
      <c r="F141" s="16" t="s">
        <v>60</v>
      </c>
      <c r="G141" s="17">
        <f>SUM(H141:R141)</f>
        <v>17321382.009999998</v>
      </c>
      <c r="H141" s="17">
        <f>SUM(H142:H143)</f>
        <v>1858380.31</v>
      </c>
      <c r="I141" s="17">
        <f t="shared" ref="I141:R141" si="84">SUM(I142:I143)</f>
        <v>1546300.17</v>
      </c>
      <c r="J141" s="17">
        <f t="shared" si="84"/>
        <v>1546300.17</v>
      </c>
      <c r="K141" s="17">
        <f t="shared" si="84"/>
        <v>1546300.17</v>
      </c>
      <c r="L141" s="17">
        <f t="shared" si="84"/>
        <v>1546300.17</v>
      </c>
      <c r="M141" s="17">
        <f t="shared" si="84"/>
        <v>1546300.17</v>
      </c>
      <c r="N141" s="17">
        <f t="shared" si="84"/>
        <v>1546300.17</v>
      </c>
      <c r="O141" s="17">
        <f t="shared" si="84"/>
        <v>1546300.17</v>
      </c>
      <c r="P141" s="17">
        <f t="shared" si="84"/>
        <v>1546300.17</v>
      </c>
      <c r="Q141" s="17">
        <f t="shared" si="84"/>
        <v>1546300.17</v>
      </c>
      <c r="R141" s="17">
        <f t="shared" si="84"/>
        <v>1546300.17</v>
      </c>
      <c r="S141" s="49" t="s">
        <v>70</v>
      </c>
      <c r="T141" s="36" t="s">
        <v>142</v>
      </c>
      <c r="U141" s="36" t="s">
        <v>205</v>
      </c>
      <c r="V141" s="36">
        <v>100</v>
      </c>
      <c r="W141" s="36">
        <v>100</v>
      </c>
      <c r="X141" s="36">
        <v>100</v>
      </c>
      <c r="Y141" s="36">
        <v>100</v>
      </c>
      <c r="Z141" s="36">
        <v>100</v>
      </c>
      <c r="AA141" s="36">
        <v>100</v>
      </c>
      <c r="AB141" s="36">
        <v>100</v>
      </c>
      <c r="AC141" s="36">
        <v>100</v>
      </c>
      <c r="AD141" s="36">
        <v>100</v>
      </c>
      <c r="AE141" s="36">
        <v>100</v>
      </c>
      <c r="AF141" s="36">
        <v>100</v>
      </c>
    </row>
    <row r="142" spans="1:32" s="1" customFormat="1" ht="88.9" customHeight="1">
      <c r="A142" s="48"/>
      <c r="B142" s="41"/>
      <c r="C142" s="36"/>
      <c r="D142" s="36"/>
      <c r="E142" s="41"/>
      <c r="F142" s="16" t="s">
        <v>61</v>
      </c>
      <c r="G142" s="17">
        <f t="shared" ref="G142:G143" si="85">SUM(H142:R142)</f>
        <v>17321382.009999998</v>
      </c>
      <c r="H142" s="17">
        <v>1858380.31</v>
      </c>
      <c r="I142" s="17">
        <v>1546300.17</v>
      </c>
      <c r="J142" s="17">
        <v>1546300.17</v>
      </c>
      <c r="K142" s="17">
        <v>1546300.17</v>
      </c>
      <c r="L142" s="17">
        <v>1546300.17</v>
      </c>
      <c r="M142" s="17">
        <v>1546300.17</v>
      </c>
      <c r="N142" s="17">
        <v>1546300.17</v>
      </c>
      <c r="O142" s="17">
        <v>1546300.17</v>
      </c>
      <c r="P142" s="17">
        <v>1546300.17</v>
      </c>
      <c r="Q142" s="17">
        <v>1546300.17</v>
      </c>
      <c r="R142" s="17">
        <v>1546300.17</v>
      </c>
      <c r="S142" s="49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</row>
    <row r="143" spans="1:32" s="1" customFormat="1" ht="54.75" customHeight="1">
      <c r="A143" s="48"/>
      <c r="B143" s="41"/>
      <c r="C143" s="36"/>
      <c r="D143" s="36"/>
      <c r="E143" s="41"/>
      <c r="F143" s="16" t="s">
        <v>58</v>
      </c>
      <c r="G143" s="17">
        <f t="shared" si="85"/>
        <v>0</v>
      </c>
      <c r="H143" s="17">
        <v>0</v>
      </c>
      <c r="I143" s="17">
        <v>0</v>
      </c>
      <c r="J143" s="17">
        <v>0</v>
      </c>
      <c r="K143" s="17">
        <v>0</v>
      </c>
      <c r="L143" s="17">
        <v>0</v>
      </c>
      <c r="M143" s="17">
        <v>0</v>
      </c>
      <c r="N143" s="17">
        <v>0</v>
      </c>
      <c r="O143" s="17">
        <v>0</v>
      </c>
      <c r="P143" s="17">
        <v>0</v>
      </c>
      <c r="Q143" s="17">
        <v>0</v>
      </c>
      <c r="R143" s="17">
        <v>0</v>
      </c>
      <c r="S143" s="49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F143" s="36"/>
    </row>
    <row r="144" spans="1:32" s="1" customFormat="1" ht="19.5" customHeight="1">
      <c r="A144" s="48" t="s">
        <v>147</v>
      </c>
      <c r="B144" s="41" t="s">
        <v>148</v>
      </c>
      <c r="C144" s="36">
        <v>2020</v>
      </c>
      <c r="D144" s="36">
        <v>2030</v>
      </c>
      <c r="E144" s="41" t="s">
        <v>102</v>
      </c>
      <c r="F144" s="16" t="s">
        <v>60</v>
      </c>
      <c r="G144" s="17">
        <f>SUM(H144:R144)</f>
        <v>37635131.400000006</v>
      </c>
      <c r="H144" s="17">
        <f>SUM(H145:H146)</f>
        <v>3460000</v>
      </c>
      <c r="I144" s="17">
        <f t="shared" ref="I144:R144" si="86">SUM(I145:I146)</f>
        <v>3417513.14</v>
      </c>
      <c r="J144" s="17">
        <f t="shared" si="86"/>
        <v>3417513.14</v>
      </c>
      <c r="K144" s="17">
        <f t="shared" si="86"/>
        <v>3417513.14</v>
      </c>
      <c r="L144" s="17">
        <f t="shared" si="86"/>
        <v>3417513.14</v>
      </c>
      <c r="M144" s="17">
        <f t="shared" si="86"/>
        <v>3417513.14</v>
      </c>
      <c r="N144" s="17">
        <f t="shared" si="86"/>
        <v>3417513.14</v>
      </c>
      <c r="O144" s="17">
        <f t="shared" si="86"/>
        <v>3417513.14</v>
      </c>
      <c r="P144" s="17">
        <f t="shared" si="86"/>
        <v>3417513.14</v>
      </c>
      <c r="Q144" s="17">
        <f t="shared" si="86"/>
        <v>3417513.14</v>
      </c>
      <c r="R144" s="17">
        <f t="shared" si="86"/>
        <v>3417513.14</v>
      </c>
      <c r="S144" s="49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F144" s="36"/>
    </row>
    <row r="145" spans="1:32" s="1" customFormat="1" ht="66.75" customHeight="1">
      <c r="A145" s="48"/>
      <c r="B145" s="41"/>
      <c r="C145" s="36"/>
      <c r="D145" s="36"/>
      <c r="E145" s="41"/>
      <c r="F145" s="16" t="s">
        <v>61</v>
      </c>
      <c r="G145" s="17">
        <f t="shared" ref="G145:G146" si="87">SUM(H145:R145)</f>
        <v>37635131.400000006</v>
      </c>
      <c r="H145" s="17">
        <v>3460000</v>
      </c>
      <c r="I145" s="17">
        <v>3417513.14</v>
      </c>
      <c r="J145" s="17">
        <v>3417513.14</v>
      </c>
      <c r="K145" s="17">
        <v>3417513.14</v>
      </c>
      <c r="L145" s="17">
        <v>3417513.14</v>
      </c>
      <c r="M145" s="17">
        <v>3417513.14</v>
      </c>
      <c r="N145" s="17">
        <v>3417513.14</v>
      </c>
      <c r="O145" s="17">
        <v>3417513.14</v>
      </c>
      <c r="P145" s="17">
        <v>3417513.14</v>
      </c>
      <c r="Q145" s="17">
        <v>3417513.14</v>
      </c>
      <c r="R145" s="17">
        <v>3417513.14</v>
      </c>
      <c r="S145" s="49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F145" s="36"/>
    </row>
    <row r="146" spans="1:32" s="1" customFormat="1" ht="50.25" customHeight="1">
      <c r="A146" s="48"/>
      <c r="B146" s="41"/>
      <c r="C146" s="36"/>
      <c r="D146" s="36"/>
      <c r="E146" s="41"/>
      <c r="F146" s="16" t="s">
        <v>58</v>
      </c>
      <c r="G146" s="17">
        <f t="shared" si="87"/>
        <v>0</v>
      </c>
      <c r="H146" s="17">
        <v>0</v>
      </c>
      <c r="I146" s="17">
        <v>0</v>
      </c>
      <c r="J146" s="17">
        <v>0</v>
      </c>
      <c r="K146" s="17">
        <v>0</v>
      </c>
      <c r="L146" s="17">
        <v>0</v>
      </c>
      <c r="M146" s="17">
        <v>0</v>
      </c>
      <c r="N146" s="17">
        <v>0</v>
      </c>
      <c r="O146" s="17">
        <v>0</v>
      </c>
      <c r="P146" s="17">
        <v>0</v>
      </c>
      <c r="Q146" s="17">
        <v>0</v>
      </c>
      <c r="R146" s="17">
        <v>0</v>
      </c>
      <c r="S146" s="49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</row>
    <row r="147" spans="1:32" s="1" customFormat="1" ht="21" customHeight="1">
      <c r="A147" s="48" t="s">
        <v>149</v>
      </c>
      <c r="B147" s="32" t="s">
        <v>337</v>
      </c>
      <c r="C147" s="36">
        <v>2020</v>
      </c>
      <c r="D147" s="36">
        <v>2030</v>
      </c>
      <c r="E147" s="41" t="s">
        <v>102</v>
      </c>
      <c r="F147" s="16" t="s">
        <v>60</v>
      </c>
      <c r="G147" s="17">
        <f>SUM(H147:R147)</f>
        <v>53973524</v>
      </c>
      <c r="H147" s="17">
        <f>SUM(H148:H149)</f>
        <v>4906684</v>
      </c>
      <c r="I147" s="17">
        <f t="shared" ref="I147:R147" si="88">SUM(I148:I149)</f>
        <v>4906684</v>
      </c>
      <c r="J147" s="17">
        <f t="shared" si="88"/>
        <v>4906684</v>
      </c>
      <c r="K147" s="17">
        <f t="shared" si="88"/>
        <v>4906684</v>
      </c>
      <c r="L147" s="17">
        <f t="shared" si="88"/>
        <v>4906684</v>
      </c>
      <c r="M147" s="17">
        <f t="shared" si="88"/>
        <v>4906684</v>
      </c>
      <c r="N147" s="17">
        <f t="shared" si="88"/>
        <v>4906684</v>
      </c>
      <c r="O147" s="17">
        <f t="shared" si="88"/>
        <v>4906684</v>
      </c>
      <c r="P147" s="17">
        <f t="shared" si="88"/>
        <v>4906684</v>
      </c>
      <c r="Q147" s="17">
        <f t="shared" si="88"/>
        <v>4906684</v>
      </c>
      <c r="R147" s="17">
        <f t="shared" si="88"/>
        <v>4906684</v>
      </c>
      <c r="S147" s="32" t="s">
        <v>174</v>
      </c>
      <c r="T147" s="36" t="s">
        <v>142</v>
      </c>
      <c r="U147" s="36" t="s">
        <v>205</v>
      </c>
      <c r="V147" s="36">
        <v>100</v>
      </c>
      <c r="W147" s="36">
        <v>100</v>
      </c>
      <c r="X147" s="36">
        <v>100</v>
      </c>
      <c r="Y147" s="36">
        <v>100</v>
      </c>
      <c r="Z147" s="36">
        <v>100</v>
      </c>
      <c r="AA147" s="36">
        <v>100</v>
      </c>
      <c r="AB147" s="36">
        <v>100</v>
      </c>
      <c r="AC147" s="36">
        <v>100</v>
      </c>
      <c r="AD147" s="36">
        <v>100</v>
      </c>
      <c r="AE147" s="36">
        <v>100</v>
      </c>
      <c r="AF147" s="36">
        <v>100</v>
      </c>
    </row>
    <row r="148" spans="1:32" s="1" customFormat="1" ht="68.25" customHeight="1">
      <c r="A148" s="48"/>
      <c r="B148" s="32"/>
      <c r="C148" s="36"/>
      <c r="D148" s="36"/>
      <c r="E148" s="41"/>
      <c r="F148" s="16" t="s">
        <v>61</v>
      </c>
      <c r="G148" s="17">
        <f t="shared" ref="G148:G149" si="89">SUM(H148:R148)</f>
        <v>53973524</v>
      </c>
      <c r="H148" s="17">
        <v>4906684</v>
      </c>
      <c r="I148" s="17">
        <v>4906684</v>
      </c>
      <c r="J148" s="17">
        <v>4906684</v>
      </c>
      <c r="K148" s="17">
        <v>4906684</v>
      </c>
      <c r="L148" s="17">
        <v>4906684</v>
      </c>
      <c r="M148" s="17">
        <v>4906684</v>
      </c>
      <c r="N148" s="17">
        <v>4906684</v>
      </c>
      <c r="O148" s="17">
        <v>4906684</v>
      </c>
      <c r="P148" s="17">
        <v>4906684</v>
      </c>
      <c r="Q148" s="17">
        <v>4906684</v>
      </c>
      <c r="R148" s="17">
        <v>4906684</v>
      </c>
      <c r="S148" s="32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</row>
    <row r="149" spans="1:32" s="1" customFormat="1" ht="91.5" customHeight="1">
      <c r="A149" s="48"/>
      <c r="B149" s="32"/>
      <c r="C149" s="36"/>
      <c r="D149" s="36"/>
      <c r="E149" s="41"/>
      <c r="F149" s="16" t="s">
        <v>58</v>
      </c>
      <c r="G149" s="17">
        <f t="shared" si="89"/>
        <v>0</v>
      </c>
      <c r="H149" s="17">
        <v>0</v>
      </c>
      <c r="I149" s="17">
        <v>0</v>
      </c>
      <c r="J149" s="17">
        <v>0</v>
      </c>
      <c r="K149" s="17">
        <v>0</v>
      </c>
      <c r="L149" s="17">
        <v>0</v>
      </c>
      <c r="M149" s="17">
        <v>0</v>
      </c>
      <c r="N149" s="17">
        <v>0</v>
      </c>
      <c r="O149" s="17">
        <v>0</v>
      </c>
      <c r="P149" s="17">
        <v>0</v>
      </c>
      <c r="Q149" s="17">
        <v>0</v>
      </c>
      <c r="R149" s="17">
        <v>0</v>
      </c>
      <c r="S149" s="32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/>
    </row>
    <row r="150" spans="1:32" s="1" customFormat="1" ht="17.25" customHeight="1">
      <c r="A150" s="29" t="s">
        <v>349</v>
      </c>
      <c r="B150" s="33" t="s">
        <v>350</v>
      </c>
      <c r="C150" s="26">
        <v>2020</v>
      </c>
      <c r="D150" s="26">
        <v>2030</v>
      </c>
      <c r="E150" s="33" t="s">
        <v>102</v>
      </c>
      <c r="F150" s="16" t="s">
        <v>60</v>
      </c>
      <c r="G150" s="17">
        <f>SUM(H150:R150)</f>
        <v>440000</v>
      </c>
      <c r="H150" s="17">
        <f>SUM(H151:H152)</f>
        <v>40000</v>
      </c>
      <c r="I150" s="17">
        <f t="shared" ref="I150:R150" si="90">SUM(I151:I152)</f>
        <v>40000</v>
      </c>
      <c r="J150" s="17">
        <f t="shared" si="90"/>
        <v>40000</v>
      </c>
      <c r="K150" s="17">
        <f t="shared" si="90"/>
        <v>40000</v>
      </c>
      <c r="L150" s="17">
        <f t="shared" si="90"/>
        <v>40000</v>
      </c>
      <c r="M150" s="17">
        <f t="shared" si="90"/>
        <v>40000</v>
      </c>
      <c r="N150" s="17">
        <f t="shared" si="90"/>
        <v>40000</v>
      </c>
      <c r="O150" s="17">
        <f t="shared" si="90"/>
        <v>40000</v>
      </c>
      <c r="P150" s="17">
        <f t="shared" si="90"/>
        <v>40000</v>
      </c>
      <c r="Q150" s="17">
        <f t="shared" si="90"/>
        <v>40000</v>
      </c>
      <c r="R150" s="17">
        <f t="shared" si="90"/>
        <v>40000</v>
      </c>
      <c r="S150" s="33" t="s">
        <v>351</v>
      </c>
      <c r="T150" s="26" t="s">
        <v>135</v>
      </c>
      <c r="U150" s="26">
        <f>SUM(V150:AF152)</f>
        <v>33</v>
      </c>
      <c r="V150" s="26">
        <v>3</v>
      </c>
      <c r="W150" s="26">
        <v>3</v>
      </c>
      <c r="X150" s="26">
        <v>3</v>
      </c>
      <c r="Y150" s="26">
        <v>3</v>
      </c>
      <c r="Z150" s="26">
        <v>3</v>
      </c>
      <c r="AA150" s="26">
        <v>3</v>
      </c>
      <c r="AB150" s="26">
        <v>3</v>
      </c>
      <c r="AC150" s="26">
        <v>3</v>
      </c>
      <c r="AD150" s="26">
        <v>3</v>
      </c>
      <c r="AE150" s="26">
        <v>3</v>
      </c>
      <c r="AF150" s="26">
        <v>3</v>
      </c>
    </row>
    <row r="151" spans="1:32" s="1" customFormat="1" ht="67.5" customHeight="1">
      <c r="A151" s="30"/>
      <c r="B151" s="34"/>
      <c r="C151" s="27"/>
      <c r="D151" s="27"/>
      <c r="E151" s="34"/>
      <c r="F151" s="16" t="s">
        <v>61</v>
      </c>
      <c r="G151" s="17">
        <f t="shared" ref="G151:G152" si="91">SUM(H151:R151)</f>
        <v>440000</v>
      </c>
      <c r="H151" s="17">
        <v>40000</v>
      </c>
      <c r="I151" s="17">
        <v>40000</v>
      </c>
      <c r="J151" s="17">
        <v>40000</v>
      </c>
      <c r="K151" s="17">
        <v>40000</v>
      </c>
      <c r="L151" s="17">
        <v>40000</v>
      </c>
      <c r="M151" s="17">
        <v>40000</v>
      </c>
      <c r="N151" s="17">
        <v>40000</v>
      </c>
      <c r="O151" s="17">
        <v>40000</v>
      </c>
      <c r="P151" s="17">
        <v>40000</v>
      </c>
      <c r="Q151" s="17">
        <v>40000</v>
      </c>
      <c r="R151" s="17">
        <v>40000</v>
      </c>
      <c r="S151" s="34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F151" s="27"/>
    </row>
    <row r="152" spans="1:32" s="1" customFormat="1" ht="51" customHeight="1">
      <c r="A152" s="31"/>
      <c r="B152" s="35"/>
      <c r="C152" s="28"/>
      <c r="D152" s="28"/>
      <c r="E152" s="35"/>
      <c r="F152" s="16" t="s">
        <v>58</v>
      </c>
      <c r="G152" s="17">
        <f t="shared" si="91"/>
        <v>0</v>
      </c>
      <c r="H152" s="17">
        <v>0</v>
      </c>
      <c r="I152" s="17">
        <v>0</v>
      </c>
      <c r="J152" s="17">
        <v>0</v>
      </c>
      <c r="K152" s="17">
        <v>0</v>
      </c>
      <c r="L152" s="17">
        <v>0</v>
      </c>
      <c r="M152" s="17">
        <v>0</v>
      </c>
      <c r="N152" s="17">
        <v>0</v>
      </c>
      <c r="O152" s="17">
        <v>0</v>
      </c>
      <c r="P152" s="17">
        <v>0</v>
      </c>
      <c r="Q152" s="17">
        <v>0</v>
      </c>
      <c r="R152" s="17">
        <v>0</v>
      </c>
      <c r="S152" s="35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F152" s="28"/>
    </row>
    <row r="153" spans="1:32" s="1" customFormat="1" ht="20.25" customHeight="1">
      <c r="A153" s="48" t="s">
        <v>218</v>
      </c>
      <c r="B153" s="40" t="s">
        <v>11</v>
      </c>
      <c r="C153" s="36">
        <v>2020</v>
      </c>
      <c r="D153" s="36">
        <v>2030</v>
      </c>
      <c r="E153" s="41" t="s">
        <v>102</v>
      </c>
      <c r="F153" s="16" t="s">
        <v>60</v>
      </c>
      <c r="G153" s="17">
        <f>G156</f>
        <v>43872633</v>
      </c>
      <c r="H153" s="17">
        <f t="shared" ref="H153:R153" si="92">H156</f>
        <v>14624211</v>
      </c>
      <c r="I153" s="17">
        <f t="shared" si="92"/>
        <v>14624211</v>
      </c>
      <c r="J153" s="17">
        <f t="shared" si="92"/>
        <v>14624211</v>
      </c>
      <c r="K153" s="17">
        <f t="shared" si="92"/>
        <v>0</v>
      </c>
      <c r="L153" s="17">
        <f t="shared" si="92"/>
        <v>0</v>
      </c>
      <c r="M153" s="17">
        <f t="shared" si="92"/>
        <v>0</v>
      </c>
      <c r="N153" s="17">
        <f t="shared" si="92"/>
        <v>0</v>
      </c>
      <c r="O153" s="17">
        <f t="shared" si="92"/>
        <v>0</v>
      </c>
      <c r="P153" s="17">
        <f t="shared" si="92"/>
        <v>0</v>
      </c>
      <c r="Q153" s="17">
        <f t="shared" si="92"/>
        <v>0</v>
      </c>
      <c r="R153" s="17">
        <f t="shared" si="92"/>
        <v>0</v>
      </c>
      <c r="S153" s="38" t="s">
        <v>59</v>
      </c>
      <c r="T153" s="38" t="s">
        <v>59</v>
      </c>
      <c r="U153" s="38" t="s">
        <v>152</v>
      </c>
      <c r="V153" s="38" t="s">
        <v>152</v>
      </c>
      <c r="W153" s="38" t="s">
        <v>152</v>
      </c>
      <c r="X153" s="38" t="s">
        <v>152</v>
      </c>
      <c r="Y153" s="38" t="s">
        <v>152</v>
      </c>
      <c r="Z153" s="38" t="s">
        <v>152</v>
      </c>
      <c r="AA153" s="38" t="s">
        <v>152</v>
      </c>
      <c r="AB153" s="38" t="s">
        <v>152</v>
      </c>
      <c r="AC153" s="38" t="s">
        <v>152</v>
      </c>
      <c r="AD153" s="38" t="s">
        <v>152</v>
      </c>
      <c r="AE153" s="38" t="s">
        <v>152</v>
      </c>
      <c r="AF153" s="38" t="s">
        <v>152</v>
      </c>
    </row>
    <row r="154" spans="1:32" s="1" customFormat="1" ht="66.75" customHeight="1">
      <c r="A154" s="48"/>
      <c r="B154" s="41"/>
      <c r="C154" s="36"/>
      <c r="D154" s="36"/>
      <c r="E154" s="41"/>
      <c r="F154" s="16" t="s">
        <v>61</v>
      </c>
      <c r="G154" s="17">
        <f>G157</f>
        <v>0</v>
      </c>
      <c r="H154" s="17">
        <f t="shared" ref="H154:R154" si="93">H157</f>
        <v>0</v>
      </c>
      <c r="I154" s="17">
        <f t="shared" si="93"/>
        <v>0</v>
      </c>
      <c r="J154" s="17">
        <f t="shared" si="93"/>
        <v>0</v>
      </c>
      <c r="K154" s="17">
        <f t="shared" si="93"/>
        <v>0</v>
      </c>
      <c r="L154" s="17">
        <f t="shared" si="93"/>
        <v>0</v>
      </c>
      <c r="M154" s="17">
        <f t="shared" si="93"/>
        <v>0</v>
      </c>
      <c r="N154" s="17">
        <f t="shared" si="93"/>
        <v>0</v>
      </c>
      <c r="O154" s="17">
        <f t="shared" si="93"/>
        <v>0</v>
      </c>
      <c r="P154" s="17">
        <f t="shared" si="93"/>
        <v>0</v>
      </c>
      <c r="Q154" s="17">
        <f t="shared" si="93"/>
        <v>0</v>
      </c>
      <c r="R154" s="17">
        <f t="shared" si="93"/>
        <v>0</v>
      </c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F154" s="38"/>
    </row>
    <row r="155" spans="1:32" s="1" customFormat="1" ht="51.75" customHeight="1">
      <c r="A155" s="48"/>
      <c r="B155" s="41"/>
      <c r="C155" s="36"/>
      <c r="D155" s="36"/>
      <c r="E155" s="41"/>
      <c r="F155" s="16" t="s">
        <v>58</v>
      </c>
      <c r="G155" s="17">
        <f>G158</f>
        <v>43872633</v>
      </c>
      <c r="H155" s="17">
        <f t="shared" ref="H155:R155" si="94">H158</f>
        <v>14624211</v>
      </c>
      <c r="I155" s="17">
        <f t="shared" si="94"/>
        <v>14624211</v>
      </c>
      <c r="J155" s="17">
        <f t="shared" si="94"/>
        <v>14624211</v>
      </c>
      <c r="K155" s="17">
        <f t="shared" si="94"/>
        <v>0</v>
      </c>
      <c r="L155" s="17">
        <f t="shared" si="94"/>
        <v>0</v>
      </c>
      <c r="M155" s="17">
        <f t="shared" si="94"/>
        <v>0</v>
      </c>
      <c r="N155" s="17">
        <f t="shared" si="94"/>
        <v>0</v>
      </c>
      <c r="O155" s="17">
        <f t="shared" si="94"/>
        <v>0</v>
      </c>
      <c r="P155" s="17">
        <f t="shared" si="94"/>
        <v>0</v>
      </c>
      <c r="Q155" s="17">
        <f t="shared" si="94"/>
        <v>0</v>
      </c>
      <c r="R155" s="17">
        <f t="shared" si="94"/>
        <v>0</v>
      </c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F155" s="38"/>
    </row>
    <row r="156" spans="1:32" s="1" customFormat="1" ht="19.5" customHeight="1">
      <c r="A156" s="48" t="s">
        <v>99</v>
      </c>
      <c r="B156" s="40" t="s">
        <v>12</v>
      </c>
      <c r="C156" s="36">
        <v>2020</v>
      </c>
      <c r="D156" s="36">
        <v>2030</v>
      </c>
      <c r="E156" s="41" t="s">
        <v>102</v>
      </c>
      <c r="F156" s="16" t="s">
        <v>60</v>
      </c>
      <c r="G156" s="17">
        <f>G159+G162+G165</f>
        <v>43872633</v>
      </c>
      <c r="H156" s="17">
        <f t="shared" ref="H156:R156" si="95">H159+H162+H165</f>
        <v>14624211</v>
      </c>
      <c r="I156" s="17">
        <f t="shared" si="95"/>
        <v>14624211</v>
      </c>
      <c r="J156" s="17">
        <f t="shared" si="95"/>
        <v>14624211</v>
      </c>
      <c r="K156" s="17">
        <f t="shared" si="95"/>
        <v>0</v>
      </c>
      <c r="L156" s="17">
        <f t="shared" si="95"/>
        <v>0</v>
      </c>
      <c r="M156" s="17">
        <f t="shared" si="95"/>
        <v>0</v>
      </c>
      <c r="N156" s="17">
        <f t="shared" si="95"/>
        <v>0</v>
      </c>
      <c r="O156" s="17">
        <f t="shared" si="95"/>
        <v>0</v>
      </c>
      <c r="P156" s="17">
        <f t="shared" si="95"/>
        <v>0</v>
      </c>
      <c r="Q156" s="17">
        <f t="shared" si="95"/>
        <v>0</v>
      </c>
      <c r="R156" s="17">
        <f t="shared" si="95"/>
        <v>0</v>
      </c>
      <c r="S156" s="38" t="s">
        <v>59</v>
      </c>
      <c r="T156" s="38" t="s">
        <v>59</v>
      </c>
      <c r="U156" s="38" t="s">
        <v>152</v>
      </c>
      <c r="V156" s="38" t="s">
        <v>152</v>
      </c>
      <c r="W156" s="38" t="s">
        <v>152</v>
      </c>
      <c r="X156" s="38" t="s">
        <v>152</v>
      </c>
      <c r="Y156" s="38" t="s">
        <v>152</v>
      </c>
      <c r="Z156" s="38" t="s">
        <v>152</v>
      </c>
      <c r="AA156" s="38" t="s">
        <v>152</v>
      </c>
      <c r="AB156" s="38" t="s">
        <v>152</v>
      </c>
      <c r="AC156" s="38" t="s">
        <v>152</v>
      </c>
      <c r="AD156" s="38" t="s">
        <v>152</v>
      </c>
      <c r="AE156" s="38" t="s">
        <v>152</v>
      </c>
      <c r="AF156" s="38" t="s">
        <v>152</v>
      </c>
    </row>
    <row r="157" spans="1:32" s="1" customFormat="1" ht="69" customHeight="1">
      <c r="A157" s="48"/>
      <c r="B157" s="41"/>
      <c r="C157" s="36"/>
      <c r="D157" s="36"/>
      <c r="E157" s="41"/>
      <c r="F157" s="16" t="s">
        <v>61</v>
      </c>
      <c r="G157" s="17">
        <f>G160+G163+G166</f>
        <v>0</v>
      </c>
      <c r="H157" s="17">
        <f t="shared" ref="H157:R157" si="96">H160+H163+H166</f>
        <v>0</v>
      </c>
      <c r="I157" s="17">
        <f t="shared" si="96"/>
        <v>0</v>
      </c>
      <c r="J157" s="17">
        <f t="shared" si="96"/>
        <v>0</v>
      </c>
      <c r="K157" s="17">
        <f t="shared" si="96"/>
        <v>0</v>
      </c>
      <c r="L157" s="17">
        <f t="shared" si="96"/>
        <v>0</v>
      </c>
      <c r="M157" s="17">
        <f t="shared" si="96"/>
        <v>0</v>
      </c>
      <c r="N157" s="17">
        <f t="shared" si="96"/>
        <v>0</v>
      </c>
      <c r="O157" s="17">
        <f t="shared" si="96"/>
        <v>0</v>
      </c>
      <c r="P157" s="17">
        <f t="shared" si="96"/>
        <v>0</v>
      </c>
      <c r="Q157" s="17">
        <f t="shared" si="96"/>
        <v>0</v>
      </c>
      <c r="R157" s="17">
        <f t="shared" si="96"/>
        <v>0</v>
      </c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F157" s="38"/>
    </row>
    <row r="158" spans="1:32" s="1" customFormat="1" ht="57" customHeight="1">
      <c r="A158" s="48"/>
      <c r="B158" s="41"/>
      <c r="C158" s="36"/>
      <c r="D158" s="36"/>
      <c r="E158" s="41"/>
      <c r="F158" s="16" t="s">
        <v>58</v>
      </c>
      <c r="G158" s="17">
        <f>G161+G164+G167</f>
        <v>43872633</v>
      </c>
      <c r="H158" s="17">
        <f t="shared" ref="H158:R158" si="97">H161+H164+H167</f>
        <v>14624211</v>
      </c>
      <c r="I158" s="17">
        <f t="shared" si="97"/>
        <v>14624211</v>
      </c>
      <c r="J158" s="17">
        <f t="shared" si="97"/>
        <v>14624211</v>
      </c>
      <c r="K158" s="17">
        <f t="shared" si="97"/>
        <v>0</v>
      </c>
      <c r="L158" s="17">
        <f t="shared" si="97"/>
        <v>0</v>
      </c>
      <c r="M158" s="17">
        <f t="shared" si="97"/>
        <v>0</v>
      </c>
      <c r="N158" s="17">
        <f t="shared" si="97"/>
        <v>0</v>
      </c>
      <c r="O158" s="17">
        <f t="shared" si="97"/>
        <v>0</v>
      </c>
      <c r="P158" s="17">
        <f t="shared" si="97"/>
        <v>0</v>
      </c>
      <c r="Q158" s="17">
        <f t="shared" si="97"/>
        <v>0</v>
      </c>
      <c r="R158" s="17">
        <f t="shared" si="97"/>
        <v>0</v>
      </c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F158" s="38"/>
    </row>
    <row r="159" spans="1:32" s="1" customFormat="1" ht="15.75" customHeight="1">
      <c r="A159" s="48" t="s">
        <v>100</v>
      </c>
      <c r="B159" s="41" t="s">
        <v>247</v>
      </c>
      <c r="C159" s="36">
        <v>2020</v>
      </c>
      <c r="D159" s="36">
        <v>2030</v>
      </c>
      <c r="E159" s="41" t="s">
        <v>102</v>
      </c>
      <c r="F159" s="16" t="s">
        <v>60</v>
      </c>
      <c r="G159" s="17">
        <f>SUM(H159:R159)</f>
        <v>9931596</v>
      </c>
      <c r="H159" s="17">
        <f>SUM(H160:H161)</f>
        <v>3310532</v>
      </c>
      <c r="I159" s="17">
        <f t="shared" ref="I159:R159" si="98">SUM(I160:I161)</f>
        <v>3310532</v>
      </c>
      <c r="J159" s="17">
        <f t="shared" si="98"/>
        <v>3310532</v>
      </c>
      <c r="K159" s="17">
        <f t="shared" si="98"/>
        <v>0</v>
      </c>
      <c r="L159" s="17">
        <f t="shared" si="98"/>
        <v>0</v>
      </c>
      <c r="M159" s="17">
        <f t="shared" si="98"/>
        <v>0</v>
      </c>
      <c r="N159" s="17">
        <f t="shared" si="98"/>
        <v>0</v>
      </c>
      <c r="O159" s="17">
        <f t="shared" si="98"/>
        <v>0</v>
      </c>
      <c r="P159" s="17">
        <f t="shared" si="98"/>
        <v>0</v>
      </c>
      <c r="Q159" s="17">
        <f t="shared" si="98"/>
        <v>0</v>
      </c>
      <c r="R159" s="17">
        <f t="shared" si="98"/>
        <v>0</v>
      </c>
      <c r="S159" s="41" t="s">
        <v>242</v>
      </c>
      <c r="T159" s="36" t="s">
        <v>142</v>
      </c>
      <c r="U159" s="36" t="s">
        <v>205</v>
      </c>
      <c r="V159" s="36">
        <v>100</v>
      </c>
      <c r="W159" s="36">
        <v>100</v>
      </c>
      <c r="X159" s="36">
        <v>100</v>
      </c>
      <c r="Y159" s="36">
        <v>100</v>
      </c>
      <c r="Z159" s="36">
        <v>100</v>
      </c>
      <c r="AA159" s="36">
        <v>100</v>
      </c>
      <c r="AB159" s="36">
        <v>100</v>
      </c>
      <c r="AC159" s="36">
        <v>100</v>
      </c>
      <c r="AD159" s="36">
        <v>100</v>
      </c>
      <c r="AE159" s="36">
        <v>100</v>
      </c>
      <c r="AF159" s="36">
        <v>100</v>
      </c>
    </row>
    <row r="160" spans="1:32" s="1" customFormat="1" ht="66.75" customHeight="1">
      <c r="A160" s="48"/>
      <c r="B160" s="41"/>
      <c r="C160" s="36"/>
      <c r="D160" s="36"/>
      <c r="E160" s="41"/>
      <c r="F160" s="16" t="s">
        <v>61</v>
      </c>
      <c r="G160" s="17">
        <f t="shared" ref="G160:G161" si="99">SUM(H160:R160)</f>
        <v>0</v>
      </c>
      <c r="H160" s="17">
        <v>0</v>
      </c>
      <c r="I160" s="17">
        <v>0</v>
      </c>
      <c r="J160" s="17">
        <v>0</v>
      </c>
      <c r="K160" s="17">
        <v>0</v>
      </c>
      <c r="L160" s="17">
        <v>0</v>
      </c>
      <c r="M160" s="17">
        <v>0</v>
      </c>
      <c r="N160" s="17">
        <v>0</v>
      </c>
      <c r="O160" s="17">
        <v>0</v>
      </c>
      <c r="P160" s="17">
        <v>0</v>
      </c>
      <c r="Q160" s="17">
        <v>0</v>
      </c>
      <c r="R160" s="17">
        <v>0</v>
      </c>
      <c r="S160" s="41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</row>
    <row r="161" spans="1:32" s="1" customFormat="1" ht="75.75" customHeight="1">
      <c r="A161" s="48"/>
      <c r="B161" s="41"/>
      <c r="C161" s="36"/>
      <c r="D161" s="36"/>
      <c r="E161" s="41"/>
      <c r="F161" s="16" t="s">
        <v>58</v>
      </c>
      <c r="G161" s="17">
        <f t="shared" si="99"/>
        <v>9931596</v>
      </c>
      <c r="H161" s="17">
        <v>3310532</v>
      </c>
      <c r="I161" s="17">
        <v>3310532</v>
      </c>
      <c r="J161" s="17">
        <v>3310532</v>
      </c>
      <c r="K161" s="17">
        <v>0</v>
      </c>
      <c r="L161" s="17">
        <v>0</v>
      </c>
      <c r="M161" s="17">
        <v>0</v>
      </c>
      <c r="N161" s="17">
        <v>0</v>
      </c>
      <c r="O161" s="17">
        <v>0</v>
      </c>
      <c r="P161" s="17">
        <v>0</v>
      </c>
      <c r="Q161" s="17">
        <v>0</v>
      </c>
      <c r="R161" s="17">
        <v>0</v>
      </c>
      <c r="S161" s="41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F161" s="36"/>
    </row>
    <row r="162" spans="1:32" s="1" customFormat="1" ht="20.25" customHeight="1">
      <c r="A162" s="48" t="s">
        <v>172</v>
      </c>
      <c r="B162" s="41" t="s">
        <v>285</v>
      </c>
      <c r="C162" s="36">
        <v>2020</v>
      </c>
      <c r="D162" s="36">
        <v>2030</v>
      </c>
      <c r="E162" s="41" t="s">
        <v>102</v>
      </c>
      <c r="F162" s="16" t="s">
        <v>60</v>
      </c>
      <c r="G162" s="17">
        <f>SUM(H162:R162)</f>
        <v>10485543</v>
      </c>
      <c r="H162" s="17">
        <f>SUM(H163:H164)</f>
        <v>3495181</v>
      </c>
      <c r="I162" s="17">
        <f t="shared" ref="I162:R162" si="100">SUM(I163:I164)</f>
        <v>3495181</v>
      </c>
      <c r="J162" s="17">
        <f t="shared" si="100"/>
        <v>3495181</v>
      </c>
      <c r="K162" s="17">
        <f t="shared" si="100"/>
        <v>0</v>
      </c>
      <c r="L162" s="17">
        <f t="shared" si="100"/>
        <v>0</v>
      </c>
      <c r="M162" s="17">
        <f t="shared" si="100"/>
        <v>0</v>
      </c>
      <c r="N162" s="17">
        <f t="shared" si="100"/>
        <v>0</v>
      </c>
      <c r="O162" s="17">
        <f t="shared" si="100"/>
        <v>0</v>
      </c>
      <c r="P162" s="17">
        <f t="shared" si="100"/>
        <v>0</v>
      </c>
      <c r="Q162" s="17">
        <f t="shared" si="100"/>
        <v>0</v>
      </c>
      <c r="R162" s="17">
        <f t="shared" si="100"/>
        <v>0</v>
      </c>
      <c r="S162" s="70" t="s">
        <v>243</v>
      </c>
      <c r="T162" s="36" t="s">
        <v>142</v>
      </c>
      <c r="U162" s="36" t="s">
        <v>205</v>
      </c>
      <c r="V162" s="36">
        <v>100</v>
      </c>
      <c r="W162" s="36">
        <v>100</v>
      </c>
      <c r="X162" s="36">
        <v>100</v>
      </c>
      <c r="Y162" s="36">
        <v>100</v>
      </c>
      <c r="Z162" s="36">
        <v>100</v>
      </c>
      <c r="AA162" s="36">
        <v>100</v>
      </c>
      <c r="AB162" s="36">
        <v>100</v>
      </c>
      <c r="AC162" s="36">
        <v>100</v>
      </c>
      <c r="AD162" s="36">
        <v>100</v>
      </c>
      <c r="AE162" s="36">
        <v>100</v>
      </c>
      <c r="AF162" s="36">
        <v>100</v>
      </c>
    </row>
    <row r="163" spans="1:32" s="1" customFormat="1" ht="69.75" customHeight="1">
      <c r="A163" s="48"/>
      <c r="B163" s="41"/>
      <c r="C163" s="36"/>
      <c r="D163" s="36"/>
      <c r="E163" s="41"/>
      <c r="F163" s="16" t="s">
        <v>61</v>
      </c>
      <c r="G163" s="17">
        <f t="shared" ref="G163:G164" si="101">SUM(H163:R163)</f>
        <v>0</v>
      </c>
      <c r="H163" s="17">
        <v>0</v>
      </c>
      <c r="I163" s="17">
        <v>0</v>
      </c>
      <c r="J163" s="17">
        <v>0</v>
      </c>
      <c r="K163" s="17">
        <v>0</v>
      </c>
      <c r="L163" s="17">
        <v>0</v>
      </c>
      <c r="M163" s="17">
        <v>0</v>
      </c>
      <c r="N163" s="17">
        <v>0</v>
      </c>
      <c r="O163" s="17">
        <v>0</v>
      </c>
      <c r="P163" s="17">
        <v>0</v>
      </c>
      <c r="Q163" s="17">
        <v>0</v>
      </c>
      <c r="R163" s="17">
        <v>0</v>
      </c>
      <c r="S163" s="71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F163" s="36"/>
    </row>
    <row r="164" spans="1:32" s="1" customFormat="1" ht="54" customHeight="1">
      <c r="A164" s="48"/>
      <c r="B164" s="41"/>
      <c r="C164" s="36"/>
      <c r="D164" s="36"/>
      <c r="E164" s="41"/>
      <c r="F164" s="16" t="s">
        <v>58</v>
      </c>
      <c r="G164" s="17">
        <f t="shared" si="101"/>
        <v>10485543</v>
      </c>
      <c r="H164" s="17">
        <v>3495181</v>
      </c>
      <c r="I164" s="17">
        <v>3495181</v>
      </c>
      <c r="J164" s="17">
        <v>3495181</v>
      </c>
      <c r="K164" s="17">
        <v>0</v>
      </c>
      <c r="L164" s="17">
        <v>0</v>
      </c>
      <c r="M164" s="17">
        <v>0</v>
      </c>
      <c r="N164" s="17">
        <v>0</v>
      </c>
      <c r="O164" s="17">
        <v>0</v>
      </c>
      <c r="P164" s="17">
        <v>0</v>
      </c>
      <c r="Q164" s="17">
        <v>0</v>
      </c>
      <c r="R164" s="17">
        <v>0</v>
      </c>
      <c r="S164" s="71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F164" s="36"/>
    </row>
    <row r="165" spans="1:32" s="1" customFormat="1" ht="23.25" customHeight="1">
      <c r="A165" s="48" t="s">
        <v>178</v>
      </c>
      <c r="B165" s="41" t="s">
        <v>284</v>
      </c>
      <c r="C165" s="36">
        <v>2020</v>
      </c>
      <c r="D165" s="36">
        <v>2030</v>
      </c>
      <c r="E165" s="41" t="s">
        <v>102</v>
      </c>
      <c r="F165" s="16" t="s">
        <v>60</v>
      </c>
      <c r="G165" s="17">
        <f>SUM(H165:R165)</f>
        <v>23455494</v>
      </c>
      <c r="H165" s="17">
        <f>SUM(H166:H167)</f>
        <v>7818498</v>
      </c>
      <c r="I165" s="17">
        <f t="shared" ref="I165:R165" si="102">SUM(I166:I167)</f>
        <v>7818498</v>
      </c>
      <c r="J165" s="17">
        <f t="shared" si="102"/>
        <v>7818498</v>
      </c>
      <c r="K165" s="17">
        <f t="shared" si="102"/>
        <v>0</v>
      </c>
      <c r="L165" s="17">
        <f t="shared" si="102"/>
        <v>0</v>
      </c>
      <c r="M165" s="17">
        <f t="shared" si="102"/>
        <v>0</v>
      </c>
      <c r="N165" s="17">
        <f t="shared" si="102"/>
        <v>0</v>
      </c>
      <c r="O165" s="17">
        <f t="shared" si="102"/>
        <v>0</v>
      </c>
      <c r="P165" s="17">
        <f t="shared" si="102"/>
        <v>0</v>
      </c>
      <c r="Q165" s="17">
        <f t="shared" si="102"/>
        <v>0</v>
      </c>
      <c r="R165" s="17">
        <f t="shared" si="102"/>
        <v>0</v>
      </c>
      <c r="S165" s="41" t="s">
        <v>71</v>
      </c>
      <c r="T165" s="36" t="s">
        <v>142</v>
      </c>
      <c r="U165" s="36" t="s">
        <v>205</v>
      </c>
      <c r="V165" s="36">
        <v>100</v>
      </c>
      <c r="W165" s="36">
        <v>100</v>
      </c>
      <c r="X165" s="36">
        <v>100</v>
      </c>
      <c r="Y165" s="36">
        <v>100</v>
      </c>
      <c r="Z165" s="36">
        <v>100</v>
      </c>
      <c r="AA165" s="36">
        <v>100</v>
      </c>
      <c r="AB165" s="36">
        <v>100</v>
      </c>
      <c r="AC165" s="36">
        <v>100</v>
      </c>
      <c r="AD165" s="36">
        <v>100</v>
      </c>
      <c r="AE165" s="36">
        <v>100</v>
      </c>
      <c r="AF165" s="36">
        <v>100</v>
      </c>
    </row>
    <row r="166" spans="1:32" s="1" customFormat="1" ht="69" customHeight="1">
      <c r="A166" s="48"/>
      <c r="B166" s="41"/>
      <c r="C166" s="36"/>
      <c r="D166" s="36"/>
      <c r="E166" s="41"/>
      <c r="F166" s="16" t="s">
        <v>61</v>
      </c>
      <c r="G166" s="17">
        <f t="shared" ref="G166:G167" si="103">SUM(H166:R166)</f>
        <v>0</v>
      </c>
      <c r="H166" s="17">
        <v>0</v>
      </c>
      <c r="I166" s="17">
        <v>0</v>
      </c>
      <c r="J166" s="17">
        <v>0</v>
      </c>
      <c r="K166" s="17">
        <v>0</v>
      </c>
      <c r="L166" s="17">
        <v>0</v>
      </c>
      <c r="M166" s="17">
        <v>0</v>
      </c>
      <c r="N166" s="17">
        <v>0</v>
      </c>
      <c r="O166" s="17">
        <v>0</v>
      </c>
      <c r="P166" s="17">
        <v>0</v>
      </c>
      <c r="Q166" s="17">
        <v>0</v>
      </c>
      <c r="R166" s="17">
        <v>0</v>
      </c>
      <c r="S166" s="41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</row>
    <row r="167" spans="1:32" s="1" customFormat="1" ht="56.25" customHeight="1">
      <c r="A167" s="48"/>
      <c r="B167" s="41"/>
      <c r="C167" s="36"/>
      <c r="D167" s="36"/>
      <c r="E167" s="41"/>
      <c r="F167" s="16" t="s">
        <v>58</v>
      </c>
      <c r="G167" s="17">
        <f t="shared" si="103"/>
        <v>23455494</v>
      </c>
      <c r="H167" s="17">
        <v>7818498</v>
      </c>
      <c r="I167" s="17">
        <v>7818498</v>
      </c>
      <c r="J167" s="17">
        <v>7818498</v>
      </c>
      <c r="K167" s="17">
        <v>0</v>
      </c>
      <c r="L167" s="17">
        <v>0</v>
      </c>
      <c r="M167" s="17">
        <v>0</v>
      </c>
      <c r="N167" s="17">
        <v>0</v>
      </c>
      <c r="O167" s="17">
        <v>0</v>
      </c>
      <c r="P167" s="17">
        <v>0</v>
      </c>
      <c r="Q167" s="17">
        <v>0</v>
      </c>
      <c r="R167" s="17">
        <v>0</v>
      </c>
      <c r="S167" s="41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</row>
    <row r="168" spans="1:32" s="1" customFormat="1" ht="18" customHeight="1">
      <c r="A168" s="48" t="s">
        <v>244</v>
      </c>
      <c r="B168" s="40" t="s">
        <v>13</v>
      </c>
      <c r="C168" s="36">
        <v>2020</v>
      </c>
      <c r="D168" s="36">
        <v>2030</v>
      </c>
      <c r="E168" s="41" t="s">
        <v>102</v>
      </c>
      <c r="F168" s="16" t="s">
        <v>60</v>
      </c>
      <c r="G168" s="17">
        <f t="shared" ref="G168:G173" si="104">G171</f>
        <v>3223143</v>
      </c>
      <c r="H168" s="17">
        <f t="shared" ref="H168:R168" si="105">H171</f>
        <v>1074381</v>
      </c>
      <c r="I168" s="17">
        <f t="shared" si="105"/>
        <v>1074381</v>
      </c>
      <c r="J168" s="17">
        <f t="shared" si="105"/>
        <v>1074381</v>
      </c>
      <c r="K168" s="17">
        <f t="shared" si="105"/>
        <v>0</v>
      </c>
      <c r="L168" s="17">
        <f t="shared" si="105"/>
        <v>0</v>
      </c>
      <c r="M168" s="17">
        <f t="shared" si="105"/>
        <v>0</v>
      </c>
      <c r="N168" s="17">
        <f t="shared" si="105"/>
        <v>0</v>
      </c>
      <c r="O168" s="17">
        <f t="shared" si="105"/>
        <v>0</v>
      </c>
      <c r="P168" s="17">
        <f t="shared" si="105"/>
        <v>0</v>
      </c>
      <c r="Q168" s="17">
        <f t="shared" si="105"/>
        <v>0</v>
      </c>
      <c r="R168" s="17">
        <f t="shared" si="105"/>
        <v>0</v>
      </c>
      <c r="S168" s="38" t="s">
        <v>59</v>
      </c>
      <c r="T168" s="38" t="s">
        <v>59</v>
      </c>
      <c r="U168" s="38" t="s">
        <v>152</v>
      </c>
      <c r="V168" s="38" t="s">
        <v>152</v>
      </c>
      <c r="W168" s="38" t="s">
        <v>152</v>
      </c>
      <c r="X168" s="38" t="s">
        <v>152</v>
      </c>
      <c r="Y168" s="38" t="s">
        <v>152</v>
      </c>
      <c r="Z168" s="38" t="s">
        <v>152</v>
      </c>
      <c r="AA168" s="38" t="s">
        <v>152</v>
      </c>
      <c r="AB168" s="38" t="s">
        <v>152</v>
      </c>
      <c r="AC168" s="38" t="s">
        <v>152</v>
      </c>
      <c r="AD168" s="38" t="s">
        <v>152</v>
      </c>
      <c r="AE168" s="38" t="s">
        <v>152</v>
      </c>
      <c r="AF168" s="38" t="s">
        <v>152</v>
      </c>
    </row>
    <row r="169" spans="1:32" s="1" customFormat="1" ht="66.75" customHeight="1">
      <c r="A169" s="48"/>
      <c r="B169" s="41"/>
      <c r="C169" s="36"/>
      <c r="D169" s="36"/>
      <c r="E169" s="41"/>
      <c r="F169" s="16" t="s">
        <v>61</v>
      </c>
      <c r="G169" s="17">
        <f t="shared" si="104"/>
        <v>0</v>
      </c>
      <c r="H169" s="17">
        <f t="shared" ref="H169:R169" si="106">H172</f>
        <v>0</v>
      </c>
      <c r="I169" s="17">
        <f t="shared" si="106"/>
        <v>0</v>
      </c>
      <c r="J169" s="17">
        <f t="shared" si="106"/>
        <v>0</v>
      </c>
      <c r="K169" s="17">
        <f t="shared" si="106"/>
        <v>0</v>
      </c>
      <c r="L169" s="17">
        <f t="shared" si="106"/>
        <v>0</v>
      </c>
      <c r="M169" s="17">
        <f t="shared" si="106"/>
        <v>0</v>
      </c>
      <c r="N169" s="17">
        <f t="shared" si="106"/>
        <v>0</v>
      </c>
      <c r="O169" s="17">
        <f t="shared" si="106"/>
        <v>0</v>
      </c>
      <c r="P169" s="17">
        <f t="shared" si="106"/>
        <v>0</v>
      </c>
      <c r="Q169" s="17">
        <f t="shared" si="106"/>
        <v>0</v>
      </c>
      <c r="R169" s="17">
        <f t="shared" si="106"/>
        <v>0</v>
      </c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F169" s="38"/>
    </row>
    <row r="170" spans="1:32" s="1" customFormat="1" ht="53.25" customHeight="1">
      <c r="A170" s="48"/>
      <c r="B170" s="41"/>
      <c r="C170" s="36"/>
      <c r="D170" s="36"/>
      <c r="E170" s="41"/>
      <c r="F170" s="16" t="s">
        <v>58</v>
      </c>
      <c r="G170" s="17">
        <f t="shared" si="104"/>
        <v>3223143</v>
      </c>
      <c r="H170" s="17">
        <f t="shared" ref="H170:R170" si="107">H173</f>
        <v>1074381</v>
      </c>
      <c r="I170" s="17">
        <f t="shared" si="107"/>
        <v>1074381</v>
      </c>
      <c r="J170" s="17">
        <f t="shared" si="107"/>
        <v>1074381</v>
      </c>
      <c r="K170" s="17">
        <f t="shared" si="107"/>
        <v>0</v>
      </c>
      <c r="L170" s="17">
        <f t="shared" si="107"/>
        <v>0</v>
      </c>
      <c r="M170" s="17">
        <f t="shared" si="107"/>
        <v>0</v>
      </c>
      <c r="N170" s="17">
        <f t="shared" si="107"/>
        <v>0</v>
      </c>
      <c r="O170" s="17">
        <f t="shared" si="107"/>
        <v>0</v>
      </c>
      <c r="P170" s="17">
        <f t="shared" si="107"/>
        <v>0</v>
      </c>
      <c r="Q170" s="17">
        <f t="shared" si="107"/>
        <v>0</v>
      </c>
      <c r="R170" s="17">
        <f t="shared" si="107"/>
        <v>0</v>
      </c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F170" s="38"/>
    </row>
    <row r="171" spans="1:32" s="1" customFormat="1" ht="19.5" customHeight="1">
      <c r="A171" s="48" t="s">
        <v>245</v>
      </c>
      <c r="B171" s="40" t="s">
        <v>14</v>
      </c>
      <c r="C171" s="36">
        <v>2020</v>
      </c>
      <c r="D171" s="36">
        <v>2030</v>
      </c>
      <c r="E171" s="41" t="s">
        <v>102</v>
      </c>
      <c r="F171" s="16" t="s">
        <v>60</v>
      </c>
      <c r="G171" s="17">
        <f t="shared" si="104"/>
        <v>3223143</v>
      </c>
      <c r="H171" s="17">
        <f t="shared" ref="H171:R171" si="108">H174</f>
        <v>1074381</v>
      </c>
      <c r="I171" s="17">
        <f t="shared" si="108"/>
        <v>1074381</v>
      </c>
      <c r="J171" s="17">
        <f t="shared" si="108"/>
        <v>1074381</v>
      </c>
      <c r="K171" s="17">
        <f t="shared" si="108"/>
        <v>0</v>
      </c>
      <c r="L171" s="17">
        <f t="shared" si="108"/>
        <v>0</v>
      </c>
      <c r="M171" s="17">
        <f t="shared" si="108"/>
        <v>0</v>
      </c>
      <c r="N171" s="17">
        <f t="shared" si="108"/>
        <v>0</v>
      </c>
      <c r="O171" s="17">
        <f t="shared" si="108"/>
        <v>0</v>
      </c>
      <c r="P171" s="17">
        <f t="shared" si="108"/>
        <v>0</v>
      </c>
      <c r="Q171" s="17">
        <f t="shared" si="108"/>
        <v>0</v>
      </c>
      <c r="R171" s="17">
        <f t="shared" si="108"/>
        <v>0</v>
      </c>
      <c r="S171" s="38" t="s">
        <v>59</v>
      </c>
      <c r="T171" s="38" t="s">
        <v>59</v>
      </c>
      <c r="U171" s="38" t="s">
        <v>152</v>
      </c>
      <c r="V171" s="38" t="s">
        <v>152</v>
      </c>
      <c r="W171" s="38" t="s">
        <v>152</v>
      </c>
      <c r="X171" s="38" t="s">
        <v>152</v>
      </c>
      <c r="Y171" s="38" t="s">
        <v>152</v>
      </c>
      <c r="Z171" s="38" t="s">
        <v>152</v>
      </c>
      <c r="AA171" s="38" t="s">
        <v>152</v>
      </c>
      <c r="AB171" s="38" t="s">
        <v>152</v>
      </c>
      <c r="AC171" s="38" t="s">
        <v>152</v>
      </c>
      <c r="AD171" s="38" t="s">
        <v>152</v>
      </c>
      <c r="AE171" s="38" t="s">
        <v>152</v>
      </c>
      <c r="AF171" s="38" t="s">
        <v>152</v>
      </c>
    </row>
    <row r="172" spans="1:32" s="1" customFormat="1" ht="71.25" customHeight="1">
      <c r="A172" s="48"/>
      <c r="B172" s="41"/>
      <c r="C172" s="36"/>
      <c r="D172" s="36"/>
      <c r="E172" s="41"/>
      <c r="F172" s="16" t="s">
        <v>61</v>
      </c>
      <c r="G172" s="17">
        <f t="shared" si="104"/>
        <v>0</v>
      </c>
      <c r="H172" s="17">
        <f t="shared" ref="H172:R172" si="109">H175</f>
        <v>0</v>
      </c>
      <c r="I172" s="17">
        <f t="shared" si="109"/>
        <v>0</v>
      </c>
      <c r="J172" s="17">
        <f t="shared" si="109"/>
        <v>0</v>
      </c>
      <c r="K172" s="17">
        <f t="shared" si="109"/>
        <v>0</v>
      </c>
      <c r="L172" s="17">
        <f t="shared" si="109"/>
        <v>0</v>
      </c>
      <c r="M172" s="17">
        <f t="shared" si="109"/>
        <v>0</v>
      </c>
      <c r="N172" s="17">
        <f t="shared" si="109"/>
        <v>0</v>
      </c>
      <c r="O172" s="17">
        <f t="shared" si="109"/>
        <v>0</v>
      </c>
      <c r="P172" s="17">
        <f t="shared" si="109"/>
        <v>0</v>
      </c>
      <c r="Q172" s="17">
        <f t="shared" si="109"/>
        <v>0</v>
      </c>
      <c r="R172" s="17">
        <f t="shared" si="109"/>
        <v>0</v>
      </c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F172" s="38"/>
    </row>
    <row r="173" spans="1:32" s="1" customFormat="1" ht="53.25" customHeight="1">
      <c r="A173" s="48"/>
      <c r="B173" s="41"/>
      <c r="C173" s="36"/>
      <c r="D173" s="36"/>
      <c r="E173" s="41"/>
      <c r="F173" s="16" t="s">
        <v>58</v>
      </c>
      <c r="G173" s="17">
        <f t="shared" si="104"/>
        <v>3223143</v>
      </c>
      <c r="H173" s="17">
        <f t="shared" ref="H173:R173" si="110">H176</f>
        <v>1074381</v>
      </c>
      <c r="I173" s="17">
        <f t="shared" si="110"/>
        <v>1074381</v>
      </c>
      <c r="J173" s="17">
        <f t="shared" si="110"/>
        <v>1074381</v>
      </c>
      <c r="K173" s="17">
        <f t="shared" si="110"/>
        <v>0</v>
      </c>
      <c r="L173" s="17">
        <f t="shared" si="110"/>
        <v>0</v>
      </c>
      <c r="M173" s="17">
        <f t="shared" si="110"/>
        <v>0</v>
      </c>
      <c r="N173" s="17">
        <f t="shared" si="110"/>
        <v>0</v>
      </c>
      <c r="O173" s="17">
        <f t="shared" si="110"/>
        <v>0</v>
      </c>
      <c r="P173" s="17">
        <f t="shared" si="110"/>
        <v>0</v>
      </c>
      <c r="Q173" s="17">
        <f t="shared" si="110"/>
        <v>0</v>
      </c>
      <c r="R173" s="17">
        <f t="shared" si="110"/>
        <v>0</v>
      </c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F173" s="38"/>
    </row>
    <row r="174" spans="1:32" s="1" customFormat="1" ht="15.75" customHeight="1">
      <c r="A174" s="48" t="s">
        <v>246</v>
      </c>
      <c r="B174" s="41" t="s">
        <v>72</v>
      </c>
      <c r="C174" s="36">
        <v>2020</v>
      </c>
      <c r="D174" s="36">
        <v>2030</v>
      </c>
      <c r="E174" s="41" t="s">
        <v>102</v>
      </c>
      <c r="F174" s="16" t="s">
        <v>60</v>
      </c>
      <c r="G174" s="17">
        <f>SUM(H174:R174)</f>
        <v>3223143</v>
      </c>
      <c r="H174" s="17">
        <f>SUM(H175:H176)</f>
        <v>1074381</v>
      </c>
      <c r="I174" s="17">
        <f t="shared" ref="I174:R174" si="111">SUM(I175:I176)</f>
        <v>1074381</v>
      </c>
      <c r="J174" s="17">
        <f t="shared" si="111"/>
        <v>1074381</v>
      </c>
      <c r="K174" s="17">
        <f t="shared" si="111"/>
        <v>0</v>
      </c>
      <c r="L174" s="17">
        <f t="shared" si="111"/>
        <v>0</v>
      </c>
      <c r="M174" s="17">
        <f t="shared" si="111"/>
        <v>0</v>
      </c>
      <c r="N174" s="17">
        <f t="shared" si="111"/>
        <v>0</v>
      </c>
      <c r="O174" s="17">
        <f t="shared" si="111"/>
        <v>0</v>
      </c>
      <c r="P174" s="17">
        <f t="shared" si="111"/>
        <v>0</v>
      </c>
      <c r="Q174" s="17">
        <f t="shared" si="111"/>
        <v>0</v>
      </c>
      <c r="R174" s="17">
        <f t="shared" si="111"/>
        <v>0</v>
      </c>
      <c r="S174" s="41" t="s">
        <v>248</v>
      </c>
      <c r="T174" s="36" t="s">
        <v>142</v>
      </c>
      <c r="U174" s="36" t="s">
        <v>205</v>
      </c>
      <c r="V174" s="46">
        <v>82.5</v>
      </c>
      <c r="W174" s="46">
        <v>83</v>
      </c>
      <c r="X174" s="46">
        <v>83</v>
      </c>
      <c r="Y174" s="46">
        <v>83.5</v>
      </c>
      <c r="Z174" s="46">
        <v>83.5</v>
      </c>
      <c r="AA174" s="46">
        <v>84</v>
      </c>
      <c r="AB174" s="46">
        <v>84.5</v>
      </c>
      <c r="AC174" s="46">
        <v>85</v>
      </c>
      <c r="AD174" s="46">
        <v>85.5</v>
      </c>
      <c r="AE174" s="46">
        <v>86</v>
      </c>
      <c r="AF174" s="46">
        <v>86.5</v>
      </c>
    </row>
    <row r="175" spans="1:32" s="1" customFormat="1" ht="66" customHeight="1">
      <c r="A175" s="48"/>
      <c r="B175" s="41"/>
      <c r="C175" s="36"/>
      <c r="D175" s="36"/>
      <c r="E175" s="41"/>
      <c r="F175" s="16" t="s">
        <v>61</v>
      </c>
      <c r="G175" s="17">
        <f t="shared" ref="G175:G176" si="112">SUM(H175:R175)</f>
        <v>0</v>
      </c>
      <c r="H175" s="17">
        <v>0</v>
      </c>
      <c r="I175" s="17">
        <v>0</v>
      </c>
      <c r="J175" s="17">
        <v>0</v>
      </c>
      <c r="K175" s="17">
        <v>0</v>
      </c>
      <c r="L175" s="17">
        <v>0</v>
      </c>
      <c r="M175" s="17">
        <v>0</v>
      </c>
      <c r="N175" s="17">
        <v>0</v>
      </c>
      <c r="O175" s="17">
        <v>0</v>
      </c>
      <c r="P175" s="17">
        <v>0</v>
      </c>
      <c r="Q175" s="17">
        <v>0</v>
      </c>
      <c r="R175" s="17">
        <v>0</v>
      </c>
      <c r="S175" s="41"/>
      <c r="T175" s="36"/>
      <c r="U175" s="36"/>
      <c r="V175" s="46"/>
      <c r="W175" s="46"/>
      <c r="X175" s="46"/>
      <c r="Y175" s="46"/>
      <c r="Z175" s="46"/>
      <c r="AA175" s="46"/>
      <c r="AB175" s="46"/>
      <c r="AC175" s="46"/>
      <c r="AD175" s="46"/>
      <c r="AE175" s="46"/>
      <c r="AF175" s="46"/>
    </row>
    <row r="176" spans="1:32" s="1" customFormat="1" ht="75.75" customHeight="1">
      <c r="A176" s="48"/>
      <c r="B176" s="41"/>
      <c r="C176" s="36"/>
      <c r="D176" s="36"/>
      <c r="E176" s="41"/>
      <c r="F176" s="16" t="s">
        <v>58</v>
      </c>
      <c r="G176" s="17">
        <f t="shared" si="112"/>
        <v>3223143</v>
      </c>
      <c r="H176" s="17">
        <v>1074381</v>
      </c>
      <c r="I176" s="17">
        <v>1074381</v>
      </c>
      <c r="J176" s="17">
        <v>1074381</v>
      </c>
      <c r="K176" s="17">
        <v>0</v>
      </c>
      <c r="L176" s="17">
        <v>0</v>
      </c>
      <c r="M176" s="17">
        <v>0</v>
      </c>
      <c r="N176" s="17">
        <v>0</v>
      </c>
      <c r="O176" s="17">
        <v>0</v>
      </c>
      <c r="P176" s="17">
        <v>0</v>
      </c>
      <c r="Q176" s="17">
        <v>0</v>
      </c>
      <c r="R176" s="17">
        <v>0</v>
      </c>
      <c r="S176" s="41"/>
      <c r="T176" s="36"/>
      <c r="U176" s="36"/>
      <c r="V176" s="46"/>
      <c r="W176" s="46"/>
      <c r="X176" s="46"/>
      <c r="Y176" s="46"/>
      <c r="Z176" s="46"/>
      <c r="AA176" s="46"/>
      <c r="AB176" s="46"/>
      <c r="AC176" s="46"/>
      <c r="AD176" s="46"/>
      <c r="AE176" s="46"/>
      <c r="AF176" s="46"/>
    </row>
    <row r="177" spans="1:32" s="1" customFormat="1" ht="18" customHeight="1">
      <c r="A177" s="68" t="s">
        <v>88</v>
      </c>
      <c r="B177" s="32"/>
      <c r="C177" s="50">
        <v>2020</v>
      </c>
      <c r="D177" s="50">
        <v>2030</v>
      </c>
      <c r="E177" s="37" t="s">
        <v>59</v>
      </c>
      <c r="F177" s="18" t="s">
        <v>60</v>
      </c>
      <c r="G177" s="19">
        <f t="shared" ref="G177:R177" si="113">G20+G96+G108+G123+G135+G153+G168</f>
        <v>1514977604.75</v>
      </c>
      <c r="H177" s="19">
        <f t="shared" si="113"/>
        <v>283303404.54999995</v>
      </c>
      <c r="I177" s="19">
        <f t="shared" si="113"/>
        <v>275636322.51999998</v>
      </c>
      <c r="J177" s="19">
        <f t="shared" si="113"/>
        <v>277057393.51999998</v>
      </c>
      <c r="K177" s="19">
        <f t="shared" si="113"/>
        <v>84872560.519999996</v>
      </c>
      <c r="L177" s="19">
        <f t="shared" si="113"/>
        <v>84872560.519999996</v>
      </c>
      <c r="M177" s="19">
        <f t="shared" si="113"/>
        <v>84872560.519999996</v>
      </c>
      <c r="N177" s="19">
        <f t="shared" si="113"/>
        <v>84872560.519999996</v>
      </c>
      <c r="O177" s="19">
        <f t="shared" si="113"/>
        <v>84872560.519999996</v>
      </c>
      <c r="P177" s="19">
        <f t="shared" si="113"/>
        <v>84872560.519999996</v>
      </c>
      <c r="Q177" s="19">
        <f t="shared" si="113"/>
        <v>84872560.519999996</v>
      </c>
      <c r="R177" s="19">
        <f t="shared" si="113"/>
        <v>84872560.519999996</v>
      </c>
      <c r="S177" s="37" t="s">
        <v>59</v>
      </c>
      <c r="T177" s="37" t="s">
        <v>59</v>
      </c>
      <c r="U177" s="37" t="s">
        <v>152</v>
      </c>
      <c r="V177" s="37" t="s">
        <v>152</v>
      </c>
      <c r="W177" s="37" t="s">
        <v>152</v>
      </c>
      <c r="X177" s="37" t="s">
        <v>152</v>
      </c>
      <c r="Y177" s="37" t="s">
        <v>152</v>
      </c>
      <c r="Z177" s="37" t="s">
        <v>152</v>
      </c>
      <c r="AA177" s="37" t="s">
        <v>152</v>
      </c>
      <c r="AB177" s="37" t="s">
        <v>152</v>
      </c>
      <c r="AC177" s="37" t="s">
        <v>152</v>
      </c>
      <c r="AD177" s="37" t="s">
        <v>152</v>
      </c>
      <c r="AE177" s="37" t="s">
        <v>152</v>
      </c>
      <c r="AF177" s="37" t="s">
        <v>152</v>
      </c>
    </row>
    <row r="178" spans="1:32" s="1" customFormat="1" ht="66.75" customHeight="1">
      <c r="A178" s="32"/>
      <c r="B178" s="32"/>
      <c r="C178" s="50"/>
      <c r="D178" s="50"/>
      <c r="E178" s="37"/>
      <c r="F178" s="18" t="s">
        <v>61</v>
      </c>
      <c r="G178" s="19">
        <f t="shared" ref="G178:R178" si="114">G21+G97+G109+G124+G136+G154+G169</f>
        <v>938423105.75000012</v>
      </c>
      <c r="H178" s="19">
        <f t="shared" si="114"/>
        <v>91118571.549999997</v>
      </c>
      <c r="I178" s="19">
        <f t="shared" si="114"/>
        <v>83451489.519999996</v>
      </c>
      <c r="J178" s="19">
        <f t="shared" si="114"/>
        <v>84872560.519999996</v>
      </c>
      <c r="K178" s="19">
        <f t="shared" si="114"/>
        <v>84872560.519999996</v>
      </c>
      <c r="L178" s="19">
        <f t="shared" si="114"/>
        <v>84872560.519999996</v>
      </c>
      <c r="M178" s="19">
        <f t="shared" si="114"/>
        <v>84872560.519999996</v>
      </c>
      <c r="N178" s="19">
        <f t="shared" si="114"/>
        <v>84872560.519999996</v>
      </c>
      <c r="O178" s="19">
        <f t="shared" si="114"/>
        <v>84872560.519999996</v>
      </c>
      <c r="P178" s="19">
        <f t="shared" si="114"/>
        <v>84872560.519999996</v>
      </c>
      <c r="Q178" s="19">
        <f t="shared" si="114"/>
        <v>84872560.519999996</v>
      </c>
      <c r="R178" s="19">
        <f t="shared" si="114"/>
        <v>84872560.519999996</v>
      </c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F178" s="37"/>
    </row>
    <row r="179" spans="1:32" s="1" customFormat="1" ht="52.15" customHeight="1">
      <c r="A179" s="32"/>
      <c r="B179" s="32"/>
      <c r="C179" s="50"/>
      <c r="D179" s="50"/>
      <c r="E179" s="37"/>
      <c r="F179" s="18" t="s">
        <v>58</v>
      </c>
      <c r="G179" s="19">
        <f t="shared" ref="G179:R179" si="115">G22+G98+G110+G125+G137+G155+G170</f>
        <v>576554499</v>
      </c>
      <c r="H179" s="19">
        <f t="shared" si="115"/>
        <v>192184833</v>
      </c>
      <c r="I179" s="19">
        <f t="shared" si="115"/>
        <v>192184833</v>
      </c>
      <c r="J179" s="19">
        <f t="shared" si="115"/>
        <v>192184833</v>
      </c>
      <c r="K179" s="19">
        <f t="shared" si="115"/>
        <v>0</v>
      </c>
      <c r="L179" s="19">
        <f t="shared" si="115"/>
        <v>0</v>
      </c>
      <c r="M179" s="19">
        <f t="shared" si="115"/>
        <v>0</v>
      </c>
      <c r="N179" s="19">
        <f t="shared" si="115"/>
        <v>0</v>
      </c>
      <c r="O179" s="19">
        <f t="shared" si="115"/>
        <v>0</v>
      </c>
      <c r="P179" s="19">
        <f t="shared" si="115"/>
        <v>0</v>
      </c>
      <c r="Q179" s="19">
        <f t="shared" si="115"/>
        <v>0</v>
      </c>
      <c r="R179" s="19">
        <f t="shared" si="115"/>
        <v>0</v>
      </c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F179" s="37"/>
    </row>
    <row r="180" spans="1:32" s="1" customFormat="1" ht="52.15" customHeight="1">
      <c r="A180" s="32"/>
      <c r="B180" s="32"/>
      <c r="C180" s="50"/>
      <c r="D180" s="50"/>
      <c r="E180" s="37"/>
      <c r="F180" s="18" t="s">
        <v>45</v>
      </c>
      <c r="G180" s="19">
        <f>G23</f>
        <v>0</v>
      </c>
      <c r="H180" s="19">
        <f t="shared" ref="H180:R180" si="116">H23</f>
        <v>0</v>
      </c>
      <c r="I180" s="19">
        <f t="shared" si="116"/>
        <v>0</v>
      </c>
      <c r="J180" s="19">
        <f t="shared" si="116"/>
        <v>0</v>
      </c>
      <c r="K180" s="19">
        <f t="shared" si="116"/>
        <v>0</v>
      </c>
      <c r="L180" s="19">
        <f t="shared" si="116"/>
        <v>0</v>
      </c>
      <c r="M180" s="19">
        <f t="shared" si="116"/>
        <v>0</v>
      </c>
      <c r="N180" s="19">
        <f t="shared" si="116"/>
        <v>0</v>
      </c>
      <c r="O180" s="19">
        <f t="shared" si="116"/>
        <v>0</v>
      </c>
      <c r="P180" s="19">
        <f t="shared" si="116"/>
        <v>0</v>
      </c>
      <c r="Q180" s="19">
        <f t="shared" si="116"/>
        <v>0</v>
      </c>
      <c r="R180" s="19">
        <f t="shared" si="116"/>
        <v>0</v>
      </c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F180" s="37"/>
    </row>
    <row r="181" spans="1:32" s="1" customFormat="1" ht="160.5" customHeight="1">
      <c r="A181" s="40" t="s">
        <v>15</v>
      </c>
      <c r="B181" s="40"/>
      <c r="C181" s="14">
        <v>2020</v>
      </c>
      <c r="D181" s="14">
        <v>2030</v>
      </c>
      <c r="E181" s="14" t="s">
        <v>59</v>
      </c>
      <c r="F181" s="14" t="s">
        <v>59</v>
      </c>
      <c r="G181" s="14" t="s">
        <v>59</v>
      </c>
      <c r="H181" s="14" t="s">
        <v>59</v>
      </c>
      <c r="I181" s="14" t="s">
        <v>59</v>
      </c>
      <c r="J181" s="14" t="s">
        <v>59</v>
      </c>
      <c r="K181" s="14" t="s">
        <v>59</v>
      </c>
      <c r="L181" s="14" t="s">
        <v>59</v>
      </c>
      <c r="M181" s="14" t="s">
        <v>59</v>
      </c>
      <c r="N181" s="14" t="s">
        <v>59</v>
      </c>
      <c r="O181" s="14" t="s">
        <v>59</v>
      </c>
      <c r="P181" s="14" t="s">
        <v>59</v>
      </c>
      <c r="Q181" s="14" t="s">
        <v>59</v>
      </c>
      <c r="R181" s="14" t="s">
        <v>59</v>
      </c>
      <c r="S181" s="14" t="s">
        <v>59</v>
      </c>
      <c r="T181" s="14" t="s">
        <v>59</v>
      </c>
      <c r="U181" s="14" t="s">
        <v>59</v>
      </c>
      <c r="V181" s="14" t="s">
        <v>59</v>
      </c>
      <c r="W181" s="14" t="s">
        <v>59</v>
      </c>
      <c r="X181" s="14" t="s">
        <v>59</v>
      </c>
      <c r="Y181" s="14" t="s">
        <v>59</v>
      </c>
      <c r="Z181" s="14" t="s">
        <v>59</v>
      </c>
      <c r="AA181" s="14" t="s">
        <v>59</v>
      </c>
      <c r="AB181" s="14" t="s">
        <v>59</v>
      </c>
      <c r="AC181" s="14" t="s">
        <v>59</v>
      </c>
      <c r="AD181" s="14" t="s">
        <v>59</v>
      </c>
      <c r="AE181" s="14" t="s">
        <v>59</v>
      </c>
      <c r="AF181" s="14" t="s">
        <v>59</v>
      </c>
    </row>
    <row r="182" spans="1:32" s="1" customFormat="1" ht="162.75" customHeight="1">
      <c r="A182" s="40" t="s">
        <v>124</v>
      </c>
      <c r="B182" s="40"/>
      <c r="C182" s="15">
        <v>2020</v>
      </c>
      <c r="D182" s="15">
        <v>2030</v>
      </c>
      <c r="E182" s="14" t="s">
        <v>59</v>
      </c>
      <c r="F182" s="14" t="s">
        <v>59</v>
      </c>
      <c r="G182" s="14" t="s">
        <v>152</v>
      </c>
      <c r="H182" s="14" t="s">
        <v>152</v>
      </c>
      <c r="I182" s="14" t="s">
        <v>152</v>
      </c>
      <c r="J182" s="14" t="s">
        <v>152</v>
      </c>
      <c r="K182" s="14" t="s">
        <v>152</v>
      </c>
      <c r="L182" s="14" t="s">
        <v>152</v>
      </c>
      <c r="M182" s="14" t="s">
        <v>152</v>
      </c>
      <c r="N182" s="14" t="s">
        <v>152</v>
      </c>
      <c r="O182" s="14" t="s">
        <v>152</v>
      </c>
      <c r="P182" s="14" t="s">
        <v>152</v>
      </c>
      <c r="Q182" s="14" t="s">
        <v>152</v>
      </c>
      <c r="R182" s="14" t="s">
        <v>152</v>
      </c>
      <c r="S182" s="14" t="s">
        <v>59</v>
      </c>
      <c r="T182" s="14" t="s">
        <v>59</v>
      </c>
      <c r="U182" s="14" t="s">
        <v>152</v>
      </c>
      <c r="V182" s="14" t="s">
        <v>152</v>
      </c>
      <c r="W182" s="14" t="s">
        <v>152</v>
      </c>
      <c r="X182" s="14" t="s">
        <v>152</v>
      </c>
      <c r="Y182" s="14" t="s">
        <v>152</v>
      </c>
      <c r="Z182" s="14" t="s">
        <v>152</v>
      </c>
      <c r="AA182" s="14" t="s">
        <v>152</v>
      </c>
      <c r="AB182" s="14" t="s">
        <v>152</v>
      </c>
      <c r="AC182" s="14" t="s">
        <v>152</v>
      </c>
      <c r="AD182" s="14" t="s">
        <v>152</v>
      </c>
      <c r="AE182" s="14" t="s">
        <v>152</v>
      </c>
      <c r="AF182" s="14" t="s">
        <v>152</v>
      </c>
    </row>
    <row r="183" spans="1:32" s="1" customFormat="1" ht="18.75" customHeight="1">
      <c r="A183" s="36" t="s">
        <v>119</v>
      </c>
      <c r="B183" s="40" t="s">
        <v>125</v>
      </c>
      <c r="C183" s="36">
        <v>2020</v>
      </c>
      <c r="D183" s="36">
        <v>2030</v>
      </c>
      <c r="E183" s="36" t="s">
        <v>73</v>
      </c>
      <c r="F183" s="16" t="s">
        <v>60</v>
      </c>
      <c r="G183" s="17">
        <f t="shared" ref="G183:G188" si="117">G186</f>
        <v>15620000</v>
      </c>
      <c r="H183" s="17">
        <f t="shared" ref="H183:R183" si="118">H186</f>
        <v>1420000</v>
      </c>
      <c r="I183" s="17">
        <f t="shared" si="118"/>
        <v>1420000</v>
      </c>
      <c r="J183" s="17">
        <f t="shared" si="118"/>
        <v>1420000</v>
      </c>
      <c r="K183" s="17">
        <f t="shared" si="118"/>
        <v>1420000</v>
      </c>
      <c r="L183" s="17">
        <f t="shared" si="118"/>
        <v>1420000</v>
      </c>
      <c r="M183" s="17">
        <f t="shared" si="118"/>
        <v>1420000</v>
      </c>
      <c r="N183" s="17">
        <f t="shared" si="118"/>
        <v>1420000</v>
      </c>
      <c r="O183" s="17">
        <f t="shared" si="118"/>
        <v>1420000</v>
      </c>
      <c r="P183" s="17">
        <f t="shared" si="118"/>
        <v>1420000</v>
      </c>
      <c r="Q183" s="17">
        <f t="shared" si="118"/>
        <v>1420000</v>
      </c>
      <c r="R183" s="17">
        <f t="shared" si="118"/>
        <v>1420000</v>
      </c>
      <c r="S183" s="38" t="s">
        <v>59</v>
      </c>
      <c r="T183" s="38" t="s">
        <v>59</v>
      </c>
      <c r="U183" s="38" t="s">
        <v>59</v>
      </c>
      <c r="V183" s="38" t="s">
        <v>59</v>
      </c>
      <c r="W183" s="38" t="s">
        <v>59</v>
      </c>
      <c r="X183" s="38" t="s">
        <v>59</v>
      </c>
      <c r="Y183" s="38" t="s">
        <v>59</v>
      </c>
      <c r="Z183" s="38" t="s">
        <v>59</v>
      </c>
      <c r="AA183" s="38" t="s">
        <v>59</v>
      </c>
      <c r="AB183" s="38" t="s">
        <v>59</v>
      </c>
      <c r="AC183" s="38" t="s">
        <v>59</v>
      </c>
      <c r="AD183" s="38" t="s">
        <v>59</v>
      </c>
      <c r="AE183" s="38" t="s">
        <v>59</v>
      </c>
      <c r="AF183" s="38" t="s">
        <v>59</v>
      </c>
    </row>
    <row r="184" spans="1:32" s="1" customFormat="1" ht="78.75" customHeight="1">
      <c r="A184" s="36"/>
      <c r="B184" s="41"/>
      <c r="C184" s="36"/>
      <c r="D184" s="36"/>
      <c r="E184" s="36"/>
      <c r="F184" s="16" t="s">
        <v>61</v>
      </c>
      <c r="G184" s="17">
        <f t="shared" si="117"/>
        <v>15620000</v>
      </c>
      <c r="H184" s="17">
        <f t="shared" ref="H184:R184" si="119">H187</f>
        <v>1420000</v>
      </c>
      <c r="I184" s="17">
        <f t="shared" si="119"/>
        <v>1420000</v>
      </c>
      <c r="J184" s="17">
        <f t="shared" si="119"/>
        <v>1420000</v>
      </c>
      <c r="K184" s="17">
        <f t="shared" si="119"/>
        <v>1420000</v>
      </c>
      <c r="L184" s="17">
        <f t="shared" si="119"/>
        <v>1420000</v>
      </c>
      <c r="M184" s="17">
        <f t="shared" si="119"/>
        <v>1420000</v>
      </c>
      <c r="N184" s="17">
        <f t="shared" si="119"/>
        <v>1420000</v>
      </c>
      <c r="O184" s="17">
        <f t="shared" si="119"/>
        <v>1420000</v>
      </c>
      <c r="P184" s="17">
        <f t="shared" si="119"/>
        <v>1420000</v>
      </c>
      <c r="Q184" s="17">
        <f t="shared" si="119"/>
        <v>1420000</v>
      </c>
      <c r="R184" s="17">
        <f t="shared" si="119"/>
        <v>1420000</v>
      </c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F184" s="38"/>
    </row>
    <row r="185" spans="1:32" s="1" customFormat="1" ht="63.75" customHeight="1">
      <c r="A185" s="36"/>
      <c r="B185" s="41"/>
      <c r="C185" s="36"/>
      <c r="D185" s="36"/>
      <c r="E185" s="36"/>
      <c r="F185" s="16" t="s">
        <v>58</v>
      </c>
      <c r="G185" s="17">
        <f t="shared" si="117"/>
        <v>0</v>
      </c>
      <c r="H185" s="17">
        <f t="shared" ref="H185:R185" si="120">H188</f>
        <v>0</v>
      </c>
      <c r="I185" s="17">
        <f t="shared" si="120"/>
        <v>0</v>
      </c>
      <c r="J185" s="17">
        <f t="shared" si="120"/>
        <v>0</v>
      </c>
      <c r="K185" s="17">
        <f t="shared" si="120"/>
        <v>0</v>
      </c>
      <c r="L185" s="17">
        <f t="shared" si="120"/>
        <v>0</v>
      </c>
      <c r="M185" s="17">
        <f t="shared" si="120"/>
        <v>0</v>
      </c>
      <c r="N185" s="17">
        <f t="shared" si="120"/>
        <v>0</v>
      </c>
      <c r="O185" s="17">
        <f t="shared" si="120"/>
        <v>0</v>
      </c>
      <c r="P185" s="17">
        <f t="shared" si="120"/>
        <v>0</v>
      </c>
      <c r="Q185" s="17">
        <f t="shared" si="120"/>
        <v>0</v>
      </c>
      <c r="R185" s="17">
        <f t="shared" si="120"/>
        <v>0</v>
      </c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F185" s="38"/>
    </row>
    <row r="186" spans="1:32" s="1" customFormat="1" ht="21" customHeight="1">
      <c r="A186" s="36" t="s">
        <v>89</v>
      </c>
      <c r="B186" s="40" t="s">
        <v>126</v>
      </c>
      <c r="C186" s="36">
        <v>2020</v>
      </c>
      <c r="D186" s="36">
        <v>2030</v>
      </c>
      <c r="E186" s="36" t="s">
        <v>73</v>
      </c>
      <c r="F186" s="16" t="s">
        <v>60</v>
      </c>
      <c r="G186" s="17">
        <f t="shared" si="117"/>
        <v>15620000</v>
      </c>
      <c r="H186" s="17">
        <f t="shared" ref="H186:R186" si="121">H189</f>
        <v>1420000</v>
      </c>
      <c r="I186" s="17">
        <f t="shared" si="121"/>
        <v>1420000</v>
      </c>
      <c r="J186" s="17">
        <f t="shared" si="121"/>
        <v>1420000</v>
      </c>
      <c r="K186" s="17">
        <f t="shared" si="121"/>
        <v>1420000</v>
      </c>
      <c r="L186" s="17">
        <f t="shared" si="121"/>
        <v>1420000</v>
      </c>
      <c r="M186" s="17">
        <f t="shared" si="121"/>
        <v>1420000</v>
      </c>
      <c r="N186" s="17">
        <f t="shared" si="121"/>
        <v>1420000</v>
      </c>
      <c r="O186" s="17">
        <f t="shared" si="121"/>
        <v>1420000</v>
      </c>
      <c r="P186" s="17">
        <f t="shared" si="121"/>
        <v>1420000</v>
      </c>
      <c r="Q186" s="17">
        <f t="shared" si="121"/>
        <v>1420000</v>
      </c>
      <c r="R186" s="17">
        <f t="shared" si="121"/>
        <v>1420000</v>
      </c>
      <c r="S186" s="36" t="s">
        <v>59</v>
      </c>
      <c r="T186" s="36" t="s">
        <v>59</v>
      </c>
      <c r="U186" s="36" t="s">
        <v>152</v>
      </c>
      <c r="V186" s="36" t="s">
        <v>152</v>
      </c>
      <c r="W186" s="36" t="s">
        <v>152</v>
      </c>
      <c r="X186" s="36" t="s">
        <v>152</v>
      </c>
      <c r="Y186" s="36" t="s">
        <v>152</v>
      </c>
      <c r="Z186" s="36" t="s">
        <v>152</v>
      </c>
      <c r="AA186" s="36" t="s">
        <v>152</v>
      </c>
      <c r="AB186" s="36" t="s">
        <v>152</v>
      </c>
      <c r="AC186" s="36" t="s">
        <v>152</v>
      </c>
      <c r="AD186" s="36" t="s">
        <v>152</v>
      </c>
      <c r="AE186" s="36" t="s">
        <v>152</v>
      </c>
      <c r="AF186" s="36" t="s">
        <v>152</v>
      </c>
    </row>
    <row r="187" spans="1:32" s="1" customFormat="1" ht="69.75" customHeight="1">
      <c r="A187" s="36"/>
      <c r="B187" s="41"/>
      <c r="C187" s="36"/>
      <c r="D187" s="36"/>
      <c r="E187" s="36"/>
      <c r="F187" s="16" t="s">
        <v>61</v>
      </c>
      <c r="G187" s="17">
        <f t="shared" si="117"/>
        <v>15620000</v>
      </c>
      <c r="H187" s="17">
        <f t="shared" ref="H187:R187" si="122">H190</f>
        <v>1420000</v>
      </c>
      <c r="I187" s="17">
        <f t="shared" si="122"/>
        <v>1420000</v>
      </c>
      <c r="J187" s="17">
        <f t="shared" si="122"/>
        <v>1420000</v>
      </c>
      <c r="K187" s="17">
        <f t="shared" si="122"/>
        <v>1420000</v>
      </c>
      <c r="L187" s="17">
        <f t="shared" si="122"/>
        <v>1420000</v>
      </c>
      <c r="M187" s="17">
        <f t="shared" si="122"/>
        <v>1420000</v>
      </c>
      <c r="N187" s="17">
        <f t="shared" si="122"/>
        <v>1420000</v>
      </c>
      <c r="O187" s="17">
        <f t="shared" si="122"/>
        <v>1420000</v>
      </c>
      <c r="P187" s="17">
        <f t="shared" si="122"/>
        <v>1420000</v>
      </c>
      <c r="Q187" s="17">
        <f t="shared" si="122"/>
        <v>1420000</v>
      </c>
      <c r="R187" s="17">
        <f t="shared" si="122"/>
        <v>1420000</v>
      </c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</row>
    <row r="188" spans="1:32" s="1" customFormat="1" ht="54" customHeight="1">
      <c r="A188" s="36"/>
      <c r="B188" s="41"/>
      <c r="C188" s="36"/>
      <c r="D188" s="36"/>
      <c r="E188" s="36"/>
      <c r="F188" s="16" t="s">
        <v>58</v>
      </c>
      <c r="G188" s="17">
        <f t="shared" si="117"/>
        <v>0</v>
      </c>
      <c r="H188" s="17">
        <f t="shared" ref="H188:R188" si="123">H191</f>
        <v>0</v>
      </c>
      <c r="I188" s="17">
        <f t="shared" si="123"/>
        <v>0</v>
      </c>
      <c r="J188" s="17">
        <f t="shared" si="123"/>
        <v>0</v>
      </c>
      <c r="K188" s="17">
        <f t="shared" si="123"/>
        <v>0</v>
      </c>
      <c r="L188" s="17">
        <f t="shared" si="123"/>
        <v>0</v>
      </c>
      <c r="M188" s="17">
        <f t="shared" si="123"/>
        <v>0</v>
      </c>
      <c r="N188" s="17">
        <f t="shared" si="123"/>
        <v>0</v>
      </c>
      <c r="O188" s="17">
        <f t="shared" si="123"/>
        <v>0</v>
      </c>
      <c r="P188" s="17">
        <f t="shared" si="123"/>
        <v>0</v>
      </c>
      <c r="Q188" s="17">
        <f t="shared" si="123"/>
        <v>0</v>
      </c>
      <c r="R188" s="17">
        <f t="shared" si="123"/>
        <v>0</v>
      </c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F188" s="36"/>
    </row>
    <row r="189" spans="1:32" s="1" customFormat="1" ht="20.25" customHeight="1">
      <c r="A189" s="38" t="s">
        <v>90</v>
      </c>
      <c r="B189" s="41" t="s">
        <v>319</v>
      </c>
      <c r="C189" s="36">
        <v>2020</v>
      </c>
      <c r="D189" s="36">
        <v>2030</v>
      </c>
      <c r="E189" s="36" t="s">
        <v>73</v>
      </c>
      <c r="F189" s="16" t="s">
        <v>60</v>
      </c>
      <c r="G189" s="17">
        <f>SUM(H189:R189)</f>
        <v>15620000</v>
      </c>
      <c r="H189" s="17">
        <f>SUM(H190:H191)</f>
        <v>1420000</v>
      </c>
      <c r="I189" s="17">
        <f t="shared" ref="I189:R189" si="124">SUM(I190:I191)</f>
        <v>1420000</v>
      </c>
      <c r="J189" s="17">
        <f t="shared" si="124"/>
        <v>1420000</v>
      </c>
      <c r="K189" s="17">
        <f t="shared" si="124"/>
        <v>1420000</v>
      </c>
      <c r="L189" s="17">
        <f t="shared" si="124"/>
        <v>1420000</v>
      </c>
      <c r="M189" s="17">
        <f t="shared" si="124"/>
        <v>1420000</v>
      </c>
      <c r="N189" s="17">
        <f t="shared" si="124"/>
        <v>1420000</v>
      </c>
      <c r="O189" s="17">
        <f t="shared" si="124"/>
        <v>1420000</v>
      </c>
      <c r="P189" s="17">
        <f t="shared" si="124"/>
        <v>1420000</v>
      </c>
      <c r="Q189" s="17">
        <f t="shared" si="124"/>
        <v>1420000</v>
      </c>
      <c r="R189" s="17">
        <f t="shared" si="124"/>
        <v>1420000</v>
      </c>
      <c r="S189" s="36" t="s">
        <v>201</v>
      </c>
      <c r="T189" s="36" t="s">
        <v>135</v>
      </c>
      <c r="U189" s="36" t="s">
        <v>205</v>
      </c>
      <c r="V189" s="36">
        <v>5</v>
      </c>
      <c r="W189" s="36">
        <v>5</v>
      </c>
      <c r="X189" s="36">
        <v>5</v>
      </c>
      <c r="Y189" s="36">
        <v>5</v>
      </c>
      <c r="Z189" s="36">
        <v>5</v>
      </c>
      <c r="AA189" s="36">
        <v>5</v>
      </c>
      <c r="AB189" s="36">
        <v>5</v>
      </c>
      <c r="AC189" s="38">
        <v>5</v>
      </c>
      <c r="AD189" s="38">
        <v>5</v>
      </c>
      <c r="AE189" s="38">
        <v>5</v>
      </c>
      <c r="AF189" s="38">
        <v>5</v>
      </c>
    </row>
    <row r="190" spans="1:32" s="1" customFormat="1" ht="79.5" customHeight="1">
      <c r="A190" s="38"/>
      <c r="B190" s="41"/>
      <c r="C190" s="36"/>
      <c r="D190" s="36"/>
      <c r="E190" s="36"/>
      <c r="F190" s="16" t="s">
        <v>61</v>
      </c>
      <c r="G190" s="17">
        <f t="shared" ref="G190:G191" si="125">SUM(H190:R190)</f>
        <v>15620000</v>
      </c>
      <c r="H190" s="17">
        <v>1420000</v>
      </c>
      <c r="I190" s="17">
        <v>1420000</v>
      </c>
      <c r="J190" s="17">
        <v>1420000</v>
      </c>
      <c r="K190" s="17">
        <v>1420000</v>
      </c>
      <c r="L190" s="17">
        <v>1420000</v>
      </c>
      <c r="M190" s="17">
        <v>1420000</v>
      </c>
      <c r="N190" s="17">
        <v>1420000</v>
      </c>
      <c r="O190" s="17">
        <v>1420000</v>
      </c>
      <c r="P190" s="17">
        <v>1420000</v>
      </c>
      <c r="Q190" s="17">
        <v>1420000</v>
      </c>
      <c r="R190" s="17">
        <v>1420000</v>
      </c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8"/>
      <c r="AD190" s="38"/>
      <c r="AE190" s="38"/>
      <c r="AF190" s="38"/>
    </row>
    <row r="191" spans="1:32" s="1" customFormat="1" ht="61.5" customHeight="1">
      <c r="A191" s="38"/>
      <c r="B191" s="41"/>
      <c r="C191" s="36"/>
      <c r="D191" s="36"/>
      <c r="E191" s="36"/>
      <c r="F191" s="16" t="s">
        <v>58</v>
      </c>
      <c r="G191" s="17">
        <f t="shared" si="125"/>
        <v>0</v>
      </c>
      <c r="H191" s="17">
        <v>0</v>
      </c>
      <c r="I191" s="17">
        <v>0</v>
      </c>
      <c r="J191" s="17">
        <v>0</v>
      </c>
      <c r="K191" s="17">
        <v>0</v>
      </c>
      <c r="L191" s="17">
        <v>0</v>
      </c>
      <c r="M191" s="17">
        <v>0</v>
      </c>
      <c r="N191" s="17">
        <v>0</v>
      </c>
      <c r="O191" s="17">
        <v>0</v>
      </c>
      <c r="P191" s="17">
        <v>0</v>
      </c>
      <c r="Q191" s="17">
        <v>0</v>
      </c>
      <c r="R191" s="17">
        <v>0</v>
      </c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8"/>
      <c r="AD191" s="38"/>
      <c r="AE191" s="38"/>
      <c r="AF191" s="38"/>
    </row>
    <row r="192" spans="1:32" s="1" customFormat="1" ht="20.25" customHeight="1">
      <c r="A192" s="38" t="s">
        <v>121</v>
      </c>
      <c r="B192" s="43" t="s">
        <v>16</v>
      </c>
      <c r="C192" s="36">
        <v>2020</v>
      </c>
      <c r="D192" s="36">
        <v>2030</v>
      </c>
      <c r="E192" s="36" t="s">
        <v>77</v>
      </c>
      <c r="F192" s="16" t="s">
        <v>60</v>
      </c>
      <c r="G192" s="17">
        <f>G196</f>
        <v>54953037</v>
      </c>
      <c r="H192" s="17">
        <f t="shared" ref="H192:R192" si="126">H196</f>
        <v>4976778</v>
      </c>
      <c r="I192" s="17">
        <f t="shared" si="126"/>
        <v>4987410</v>
      </c>
      <c r="J192" s="17">
        <f t="shared" si="126"/>
        <v>4998761</v>
      </c>
      <c r="K192" s="17">
        <f t="shared" si="126"/>
        <v>4998761</v>
      </c>
      <c r="L192" s="17">
        <f t="shared" si="126"/>
        <v>4998761</v>
      </c>
      <c r="M192" s="17">
        <f t="shared" si="126"/>
        <v>4998761</v>
      </c>
      <c r="N192" s="17">
        <f t="shared" si="126"/>
        <v>4998761</v>
      </c>
      <c r="O192" s="17">
        <f t="shared" si="126"/>
        <v>4998761</v>
      </c>
      <c r="P192" s="17">
        <f t="shared" si="126"/>
        <v>4998761</v>
      </c>
      <c r="Q192" s="17">
        <f t="shared" si="126"/>
        <v>4998761</v>
      </c>
      <c r="R192" s="17">
        <f t="shared" si="126"/>
        <v>4998761</v>
      </c>
      <c r="S192" s="36" t="s">
        <v>59</v>
      </c>
      <c r="T192" s="36" t="s">
        <v>59</v>
      </c>
      <c r="U192" s="36" t="s">
        <v>59</v>
      </c>
      <c r="V192" s="36" t="s">
        <v>59</v>
      </c>
      <c r="W192" s="36" t="s">
        <v>59</v>
      </c>
      <c r="X192" s="36" t="s">
        <v>59</v>
      </c>
      <c r="Y192" s="36" t="s">
        <v>59</v>
      </c>
      <c r="Z192" s="36" t="s">
        <v>59</v>
      </c>
      <c r="AA192" s="36" t="s">
        <v>59</v>
      </c>
      <c r="AB192" s="36" t="s">
        <v>59</v>
      </c>
      <c r="AC192" s="36" t="s">
        <v>59</v>
      </c>
      <c r="AD192" s="36" t="s">
        <v>59</v>
      </c>
      <c r="AE192" s="36" t="s">
        <v>59</v>
      </c>
      <c r="AF192" s="36" t="s">
        <v>59</v>
      </c>
    </row>
    <row r="193" spans="1:32" s="1" customFormat="1" ht="67.5" customHeight="1">
      <c r="A193" s="38"/>
      <c r="B193" s="43"/>
      <c r="C193" s="36"/>
      <c r="D193" s="36"/>
      <c r="E193" s="36"/>
      <c r="F193" s="16" t="s">
        <v>61</v>
      </c>
      <c r="G193" s="17">
        <f>G197</f>
        <v>54953037</v>
      </c>
      <c r="H193" s="17">
        <f t="shared" ref="H193:Q193" si="127">H197</f>
        <v>4976778</v>
      </c>
      <c r="I193" s="17">
        <f t="shared" si="127"/>
        <v>4987410</v>
      </c>
      <c r="J193" s="17">
        <f t="shared" si="127"/>
        <v>4998761</v>
      </c>
      <c r="K193" s="17">
        <f t="shared" si="127"/>
        <v>4998761</v>
      </c>
      <c r="L193" s="17">
        <f t="shared" si="127"/>
        <v>4998761</v>
      </c>
      <c r="M193" s="17">
        <f t="shared" si="127"/>
        <v>4998761</v>
      </c>
      <c r="N193" s="17">
        <f t="shared" si="127"/>
        <v>4998761</v>
      </c>
      <c r="O193" s="17">
        <f t="shared" si="127"/>
        <v>4998761</v>
      </c>
      <c r="P193" s="17">
        <f t="shared" si="127"/>
        <v>4998761</v>
      </c>
      <c r="Q193" s="17">
        <f t="shared" si="127"/>
        <v>4998761</v>
      </c>
      <c r="R193" s="17">
        <f>R197</f>
        <v>4998761</v>
      </c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F193" s="36"/>
    </row>
    <row r="194" spans="1:32" s="1" customFormat="1" ht="61.5" customHeight="1">
      <c r="A194" s="38"/>
      <c r="B194" s="43"/>
      <c r="C194" s="36"/>
      <c r="D194" s="36"/>
      <c r="E194" s="36"/>
      <c r="F194" s="16" t="s">
        <v>58</v>
      </c>
      <c r="G194" s="17">
        <f>G198</f>
        <v>0</v>
      </c>
      <c r="H194" s="17">
        <f t="shared" ref="H194:R194" si="128">H198</f>
        <v>0</v>
      </c>
      <c r="I194" s="17">
        <f t="shared" si="128"/>
        <v>0</v>
      </c>
      <c r="J194" s="17">
        <f t="shared" si="128"/>
        <v>0</v>
      </c>
      <c r="K194" s="17">
        <f t="shared" si="128"/>
        <v>0</v>
      </c>
      <c r="L194" s="17">
        <f t="shared" si="128"/>
        <v>0</v>
      </c>
      <c r="M194" s="17">
        <f t="shared" si="128"/>
        <v>0</v>
      </c>
      <c r="N194" s="17">
        <f t="shared" si="128"/>
        <v>0</v>
      </c>
      <c r="O194" s="17">
        <f t="shared" si="128"/>
        <v>0</v>
      </c>
      <c r="P194" s="17">
        <f t="shared" si="128"/>
        <v>0</v>
      </c>
      <c r="Q194" s="17">
        <f t="shared" si="128"/>
        <v>0</v>
      </c>
      <c r="R194" s="17">
        <f t="shared" si="128"/>
        <v>0</v>
      </c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F194" s="36"/>
    </row>
    <row r="195" spans="1:32" s="1" customFormat="1" ht="61.5" customHeight="1">
      <c r="A195" s="38"/>
      <c r="B195" s="43"/>
      <c r="C195" s="36"/>
      <c r="D195" s="36"/>
      <c r="E195" s="36"/>
      <c r="F195" s="16" t="s">
        <v>45</v>
      </c>
      <c r="G195" s="17">
        <f>G199</f>
        <v>0</v>
      </c>
      <c r="H195" s="17">
        <f t="shared" ref="H195:R195" si="129">H199</f>
        <v>0</v>
      </c>
      <c r="I195" s="17">
        <f t="shared" si="129"/>
        <v>0</v>
      </c>
      <c r="J195" s="17">
        <f t="shared" si="129"/>
        <v>0</v>
      </c>
      <c r="K195" s="17">
        <f t="shared" si="129"/>
        <v>0</v>
      </c>
      <c r="L195" s="17">
        <f t="shared" si="129"/>
        <v>0</v>
      </c>
      <c r="M195" s="17">
        <f t="shared" si="129"/>
        <v>0</v>
      </c>
      <c r="N195" s="17">
        <f t="shared" si="129"/>
        <v>0</v>
      </c>
      <c r="O195" s="17">
        <f t="shared" si="129"/>
        <v>0</v>
      </c>
      <c r="P195" s="17">
        <f t="shared" si="129"/>
        <v>0</v>
      </c>
      <c r="Q195" s="17">
        <f t="shared" si="129"/>
        <v>0</v>
      </c>
      <c r="R195" s="17">
        <f t="shared" si="129"/>
        <v>0</v>
      </c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F195" s="36"/>
    </row>
    <row r="196" spans="1:32" s="1" customFormat="1" ht="20.25" customHeight="1">
      <c r="A196" s="36" t="s">
        <v>91</v>
      </c>
      <c r="B196" s="43" t="s">
        <v>127</v>
      </c>
      <c r="C196" s="36">
        <v>2020</v>
      </c>
      <c r="D196" s="36">
        <v>2030</v>
      </c>
      <c r="E196" s="36" t="s">
        <v>77</v>
      </c>
      <c r="F196" s="16" t="s">
        <v>60</v>
      </c>
      <c r="G196" s="17">
        <f>G200+G204</f>
        <v>54953037</v>
      </c>
      <c r="H196" s="17">
        <f t="shared" ref="H196:R196" si="130">H200+H204</f>
        <v>4976778</v>
      </c>
      <c r="I196" s="17">
        <f t="shared" si="130"/>
        <v>4987410</v>
      </c>
      <c r="J196" s="17">
        <f t="shared" si="130"/>
        <v>4998761</v>
      </c>
      <c r="K196" s="17">
        <f t="shared" si="130"/>
        <v>4998761</v>
      </c>
      <c r="L196" s="17">
        <f t="shared" si="130"/>
        <v>4998761</v>
      </c>
      <c r="M196" s="17">
        <f t="shared" si="130"/>
        <v>4998761</v>
      </c>
      <c r="N196" s="17">
        <f t="shared" si="130"/>
        <v>4998761</v>
      </c>
      <c r="O196" s="17">
        <f t="shared" si="130"/>
        <v>4998761</v>
      </c>
      <c r="P196" s="17">
        <f t="shared" si="130"/>
        <v>4998761</v>
      </c>
      <c r="Q196" s="17">
        <f t="shared" si="130"/>
        <v>4998761</v>
      </c>
      <c r="R196" s="17">
        <f t="shared" si="130"/>
        <v>4998761</v>
      </c>
      <c r="S196" s="36" t="s">
        <v>59</v>
      </c>
      <c r="T196" s="36" t="s">
        <v>59</v>
      </c>
      <c r="U196" s="36" t="s">
        <v>152</v>
      </c>
      <c r="V196" s="36" t="s">
        <v>152</v>
      </c>
      <c r="W196" s="36" t="s">
        <v>152</v>
      </c>
      <c r="X196" s="36" t="s">
        <v>152</v>
      </c>
      <c r="Y196" s="36" t="s">
        <v>152</v>
      </c>
      <c r="Z196" s="36" t="s">
        <v>152</v>
      </c>
      <c r="AA196" s="36" t="s">
        <v>152</v>
      </c>
      <c r="AB196" s="36" t="s">
        <v>152</v>
      </c>
      <c r="AC196" s="38" t="s">
        <v>152</v>
      </c>
      <c r="AD196" s="38" t="s">
        <v>152</v>
      </c>
      <c r="AE196" s="38" t="s">
        <v>152</v>
      </c>
      <c r="AF196" s="36" t="s">
        <v>152</v>
      </c>
    </row>
    <row r="197" spans="1:32" s="1" customFormat="1" ht="69" customHeight="1">
      <c r="A197" s="36"/>
      <c r="B197" s="43"/>
      <c r="C197" s="36"/>
      <c r="D197" s="36"/>
      <c r="E197" s="36"/>
      <c r="F197" s="16" t="s">
        <v>61</v>
      </c>
      <c r="G197" s="17">
        <f>G201+G205</f>
        <v>54953037</v>
      </c>
      <c r="H197" s="17">
        <f t="shared" ref="H197:R197" si="131">H201+H205</f>
        <v>4976778</v>
      </c>
      <c r="I197" s="17">
        <f t="shared" si="131"/>
        <v>4987410</v>
      </c>
      <c r="J197" s="17">
        <f t="shared" si="131"/>
        <v>4998761</v>
      </c>
      <c r="K197" s="17">
        <f t="shared" si="131"/>
        <v>4998761</v>
      </c>
      <c r="L197" s="17">
        <f t="shared" si="131"/>
        <v>4998761</v>
      </c>
      <c r="M197" s="17">
        <f t="shared" si="131"/>
        <v>4998761</v>
      </c>
      <c r="N197" s="17">
        <f t="shared" si="131"/>
        <v>4998761</v>
      </c>
      <c r="O197" s="17">
        <f t="shared" si="131"/>
        <v>4998761</v>
      </c>
      <c r="P197" s="17">
        <f t="shared" si="131"/>
        <v>4998761</v>
      </c>
      <c r="Q197" s="17">
        <f t="shared" si="131"/>
        <v>4998761</v>
      </c>
      <c r="R197" s="17">
        <f t="shared" si="131"/>
        <v>4998761</v>
      </c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8"/>
      <c r="AD197" s="38"/>
      <c r="AE197" s="38"/>
      <c r="AF197" s="36"/>
    </row>
    <row r="198" spans="1:32" s="1" customFormat="1" ht="55.5" customHeight="1">
      <c r="A198" s="36"/>
      <c r="B198" s="43"/>
      <c r="C198" s="36"/>
      <c r="D198" s="36"/>
      <c r="E198" s="36"/>
      <c r="F198" s="16" t="s">
        <v>58</v>
      </c>
      <c r="G198" s="17">
        <f>G202+G206</f>
        <v>0</v>
      </c>
      <c r="H198" s="17">
        <f t="shared" ref="H198:R198" si="132">H202+H206</f>
        <v>0</v>
      </c>
      <c r="I198" s="17">
        <f t="shared" si="132"/>
        <v>0</v>
      </c>
      <c r="J198" s="17">
        <f t="shared" si="132"/>
        <v>0</v>
      </c>
      <c r="K198" s="17">
        <f t="shared" si="132"/>
        <v>0</v>
      </c>
      <c r="L198" s="17">
        <f t="shared" si="132"/>
        <v>0</v>
      </c>
      <c r="M198" s="17">
        <f t="shared" si="132"/>
        <v>0</v>
      </c>
      <c r="N198" s="17">
        <f t="shared" si="132"/>
        <v>0</v>
      </c>
      <c r="O198" s="17">
        <f t="shared" si="132"/>
        <v>0</v>
      </c>
      <c r="P198" s="17">
        <f t="shared" si="132"/>
        <v>0</v>
      </c>
      <c r="Q198" s="17">
        <f t="shared" si="132"/>
        <v>0</v>
      </c>
      <c r="R198" s="17">
        <f t="shared" si="132"/>
        <v>0</v>
      </c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8"/>
      <c r="AD198" s="38"/>
      <c r="AE198" s="38"/>
      <c r="AF198" s="36"/>
    </row>
    <row r="199" spans="1:32" s="1" customFormat="1" ht="55.5" customHeight="1">
      <c r="A199" s="36"/>
      <c r="B199" s="43"/>
      <c r="C199" s="36"/>
      <c r="D199" s="36"/>
      <c r="E199" s="36"/>
      <c r="F199" s="16" t="s">
        <v>45</v>
      </c>
      <c r="G199" s="17">
        <f>G203</f>
        <v>0</v>
      </c>
      <c r="H199" s="17">
        <f t="shared" ref="H199:Q199" si="133">H203</f>
        <v>0</v>
      </c>
      <c r="I199" s="17">
        <f t="shared" si="133"/>
        <v>0</v>
      </c>
      <c r="J199" s="17">
        <f t="shared" si="133"/>
        <v>0</v>
      </c>
      <c r="K199" s="17">
        <f t="shared" si="133"/>
        <v>0</v>
      </c>
      <c r="L199" s="17">
        <f t="shared" si="133"/>
        <v>0</v>
      </c>
      <c r="M199" s="17">
        <f t="shared" si="133"/>
        <v>0</v>
      </c>
      <c r="N199" s="17">
        <f t="shared" si="133"/>
        <v>0</v>
      </c>
      <c r="O199" s="17">
        <f t="shared" si="133"/>
        <v>0</v>
      </c>
      <c r="P199" s="17">
        <f t="shared" si="133"/>
        <v>0</v>
      </c>
      <c r="Q199" s="17">
        <f t="shared" si="133"/>
        <v>0</v>
      </c>
      <c r="R199" s="17">
        <f>R203</f>
        <v>0</v>
      </c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8"/>
      <c r="AD199" s="38"/>
      <c r="AE199" s="38"/>
      <c r="AF199" s="36"/>
    </row>
    <row r="200" spans="1:32" s="1" customFormat="1" ht="16.5" customHeight="1">
      <c r="A200" s="36" t="s">
        <v>92</v>
      </c>
      <c r="B200" s="32" t="s">
        <v>17</v>
      </c>
      <c r="C200" s="36">
        <v>2020</v>
      </c>
      <c r="D200" s="36">
        <v>2030</v>
      </c>
      <c r="E200" s="36" t="s">
        <v>77</v>
      </c>
      <c r="F200" s="16" t="s">
        <v>60</v>
      </c>
      <c r="G200" s="17">
        <f>SUM(H200:R200)</f>
        <v>9186327</v>
      </c>
      <c r="H200" s="17">
        <f>SUM(H201:H203)</f>
        <v>816168</v>
      </c>
      <c r="I200" s="17">
        <f t="shared" ref="I200:R200" si="134">SUM(I201:I203)</f>
        <v>826800</v>
      </c>
      <c r="J200" s="17">
        <f t="shared" si="134"/>
        <v>838151</v>
      </c>
      <c r="K200" s="17">
        <f t="shared" si="134"/>
        <v>838151</v>
      </c>
      <c r="L200" s="17">
        <f t="shared" si="134"/>
        <v>838151</v>
      </c>
      <c r="M200" s="17">
        <f t="shared" si="134"/>
        <v>838151</v>
      </c>
      <c r="N200" s="17">
        <f t="shared" si="134"/>
        <v>838151</v>
      </c>
      <c r="O200" s="17">
        <f t="shared" si="134"/>
        <v>838151</v>
      </c>
      <c r="P200" s="17">
        <f t="shared" si="134"/>
        <v>838151</v>
      </c>
      <c r="Q200" s="17">
        <f t="shared" si="134"/>
        <v>838151</v>
      </c>
      <c r="R200" s="17">
        <f t="shared" si="134"/>
        <v>838151</v>
      </c>
      <c r="S200" s="36" t="s">
        <v>204</v>
      </c>
      <c r="T200" s="36" t="s">
        <v>135</v>
      </c>
      <c r="U200" s="45">
        <f>SUM(V200:AF203)</f>
        <v>7590</v>
      </c>
      <c r="V200" s="36">
        <v>690</v>
      </c>
      <c r="W200" s="36">
        <v>690</v>
      </c>
      <c r="X200" s="36">
        <v>690</v>
      </c>
      <c r="Y200" s="36">
        <v>690</v>
      </c>
      <c r="Z200" s="36">
        <v>690</v>
      </c>
      <c r="AA200" s="36">
        <v>690</v>
      </c>
      <c r="AB200" s="36">
        <v>690</v>
      </c>
      <c r="AC200" s="36">
        <v>690</v>
      </c>
      <c r="AD200" s="36">
        <v>690</v>
      </c>
      <c r="AE200" s="36">
        <v>690</v>
      </c>
      <c r="AF200" s="36">
        <v>690</v>
      </c>
    </row>
    <row r="201" spans="1:32" s="1" customFormat="1" ht="69" customHeight="1">
      <c r="A201" s="36"/>
      <c r="B201" s="32"/>
      <c r="C201" s="36"/>
      <c r="D201" s="36"/>
      <c r="E201" s="36"/>
      <c r="F201" s="16" t="s">
        <v>61</v>
      </c>
      <c r="G201" s="17">
        <f t="shared" ref="G201:G203" si="135">SUM(H201:R201)</f>
        <v>9186327</v>
      </c>
      <c r="H201" s="17">
        <v>816168</v>
      </c>
      <c r="I201" s="17">
        <v>826800</v>
      </c>
      <c r="J201" s="17">
        <v>838151</v>
      </c>
      <c r="K201" s="17">
        <v>838151</v>
      </c>
      <c r="L201" s="17">
        <v>838151</v>
      </c>
      <c r="M201" s="17">
        <v>838151</v>
      </c>
      <c r="N201" s="17">
        <v>838151</v>
      </c>
      <c r="O201" s="17">
        <v>838151</v>
      </c>
      <c r="P201" s="17">
        <v>838151</v>
      </c>
      <c r="Q201" s="17">
        <v>838151</v>
      </c>
      <c r="R201" s="17">
        <v>838151</v>
      </c>
      <c r="S201" s="36"/>
      <c r="T201" s="36"/>
      <c r="U201" s="45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F201" s="36"/>
    </row>
    <row r="202" spans="1:32" s="1" customFormat="1" ht="52.5" customHeight="1">
      <c r="A202" s="36"/>
      <c r="B202" s="32"/>
      <c r="C202" s="36"/>
      <c r="D202" s="36"/>
      <c r="E202" s="36"/>
      <c r="F202" s="16" t="s">
        <v>58</v>
      </c>
      <c r="G202" s="17">
        <f t="shared" si="135"/>
        <v>0</v>
      </c>
      <c r="H202" s="17">
        <v>0</v>
      </c>
      <c r="I202" s="17">
        <v>0</v>
      </c>
      <c r="J202" s="17">
        <v>0</v>
      </c>
      <c r="K202" s="17">
        <v>0</v>
      </c>
      <c r="L202" s="17">
        <v>0</v>
      </c>
      <c r="M202" s="17">
        <v>0</v>
      </c>
      <c r="N202" s="17">
        <v>0</v>
      </c>
      <c r="O202" s="17">
        <v>0</v>
      </c>
      <c r="P202" s="17">
        <v>0</v>
      </c>
      <c r="Q202" s="17">
        <v>0</v>
      </c>
      <c r="R202" s="17">
        <v>0</v>
      </c>
      <c r="S202" s="36"/>
      <c r="T202" s="36"/>
      <c r="U202" s="45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</row>
    <row r="203" spans="1:32" s="1" customFormat="1" ht="52.5" customHeight="1">
      <c r="A203" s="36"/>
      <c r="B203" s="32"/>
      <c r="C203" s="36"/>
      <c r="D203" s="36"/>
      <c r="E203" s="36"/>
      <c r="F203" s="16" t="s">
        <v>45</v>
      </c>
      <c r="G203" s="17">
        <f t="shared" si="135"/>
        <v>0</v>
      </c>
      <c r="H203" s="17">
        <v>0</v>
      </c>
      <c r="I203" s="17">
        <v>0</v>
      </c>
      <c r="J203" s="17">
        <v>0</v>
      </c>
      <c r="K203" s="17">
        <v>0</v>
      </c>
      <c r="L203" s="17">
        <v>0</v>
      </c>
      <c r="M203" s="17">
        <v>0</v>
      </c>
      <c r="N203" s="17">
        <v>0</v>
      </c>
      <c r="O203" s="17">
        <v>0</v>
      </c>
      <c r="P203" s="17">
        <v>0</v>
      </c>
      <c r="Q203" s="17">
        <v>0</v>
      </c>
      <c r="R203" s="17">
        <v>0</v>
      </c>
      <c r="S203" s="36"/>
      <c r="T203" s="36"/>
      <c r="U203" s="45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F203" s="36"/>
    </row>
    <row r="204" spans="1:32" s="1" customFormat="1" ht="22.5" customHeight="1">
      <c r="A204" s="45" t="s">
        <v>36</v>
      </c>
      <c r="B204" s="32" t="s">
        <v>145</v>
      </c>
      <c r="C204" s="36">
        <v>2020</v>
      </c>
      <c r="D204" s="36">
        <v>2030</v>
      </c>
      <c r="E204" s="36" t="s">
        <v>77</v>
      </c>
      <c r="F204" s="16" t="s">
        <v>60</v>
      </c>
      <c r="G204" s="17">
        <f>SUM(H204:R204)</f>
        <v>45766710</v>
      </c>
      <c r="H204" s="17">
        <f>SUM(H205:H206)</f>
        <v>4160610</v>
      </c>
      <c r="I204" s="17">
        <f t="shared" ref="I204:R204" si="136">SUM(I205:I206)</f>
        <v>4160610</v>
      </c>
      <c r="J204" s="17">
        <f t="shared" si="136"/>
        <v>4160610</v>
      </c>
      <c r="K204" s="17">
        <f t="shared" si="136"/>
        <v>4160610</v>
      </c>
      <c r="L204" s="17">
        <f t="shared" si="136"/>
        <v>4160610</v>
      </c>
      <c r="M204" s="17">
        <f t="shared" si="136"/>
        <v>4160610</v>
      </c>
      <c r="N204" s="17">
        <f t="shared" si="136"/>
        <v>4160610</v>
      </c>
      <c r="O204" s="17">
        <f t="shared" si="136"/>
        <v>4160610</v>
      </c>
      <c r="P204" s="17">
        <f t="shared" si="136"/>
        <v>4160610</v>
      </c>
      <c r="Q204" s="17">
        <f t="shared" si="136"/>
        <v>4160610</v>
      </c>
      <c r="R204" s="17">
        <f t="shared" si="136"/>
        <v>4160610</v>
      </c>
      <c r="S204" s="36" t="s">
        <v>141</v>
      </c>
      <c r="T204" s="36" t="s">
        <v>142</v>
      </c>
      <c r="U204" s="45" t="s">
        <v>205</v>
      </c>
      <c r="V204" s="36">
        <v>78.78</v>
      </c>
      <c r="W204" s="36">
        <v>78.78</v>
      </c>
      <c r="X204" s="36">
        <v>78.78</v>
      </c>
      <c r="Y204" s="36">
        <v>78.78</v>
      </c>
      <c r="Z204" s="36">
        <v>78.78</v>
      </c>
      <c r="AA204" s="36">
        <v>78.78</v>
      </c>
      <c r="AB204" s="36">
        <v>78.78</v>
      </c>
      <c r="AC204" s="36">
        <v>78.78</v>
      </c>
      <c r="AD204" s="36">
        <v>78.78</v>
      </c>
      <c r="AE204" s="36">
        <v>78.78</v>
      </c>
      <c r="AF204" s="36">
        <v>78.78</v>
      </c>
    </row>
    <row r="205" spans="1:32" s="1" customFormat="1" ht="67.5" customHeight="1">
      <c r="A205" s="45"/>
      <c r="B205" s="32"/>
      <c r="C205" s="36"/>
      <c r="D205" s="36"/>
      <c r="E205" s="36"/>
      <c r="F205" s="16" t="s">
        <v>61</v>
      </c>
      <c r="G205" s="17">
        <f t="shared" ref="G205:G206" si="137">SUM(H205:R205)</f>
        <v>45766710</v>
      </c>
      <c r="H205" s="17">
        <v>4160610</v>
      </c>
      <c r="I205" s="17">
        <v>4160610</v>
      </c>
      <c r="J205" s="17">
        <v>4160610</v>
      </c>
      <c r="K205" s="17">
        <v>4160610</v>
      </c>
      <c r="L205" s="17">
        <v>4160610</v>
      </c>
      <c r="M205" s="17">
        <v>4160610</v>
      </c>
      <c r="N205" s="17">
        <v>4160610</v>
      </c>
      <c r="O205" s="17">
        <v>4160610</v>
      </c>
      <c r="P205" s="17">
        <v>4160610</v>
      </c>
      <c r="Q205" s="17">
        <v>4160610</v>
      </c>
      <c r="R205" s="17">
        <v>4160610</v>
      </c>
      <c r="S205" s="36"/>
      <c r="T205" s="36"/>
      <c r="U205" s="45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</row>
    <row r="206" spans="1:32" s="1" customFormat="1" ht="55.5" customHeight="1">
      <c r="A206" s="45"/>
      <c r="B206" s="32"/>
      <c r="C206" s="36"/>
      <c r="D206" s="36"/>
      <c r="E206" s="36"/>
      <c r="F206" s="16" t="s">
        <v>58</v>
      </c>
      <c r="G206" s="17">
        <f t="shared" si="137"/>
        <v>0</v>
      </c>
      <c r="H206" s="17">
        <v>0</v>
      </c>
      <c r="I206" s="17">
        <v>0</v>
      </c>
      <c r="J206" s="17">
        <v>0</v>
      </c>
      <c r="K206" s="17">
        <v>0</v>
      </c>
      <c r="L206" s="17">
        <v>0</v>
      </c>
      <c r="M206" s="17">
        <v>0</v>
      </c>
      <c r="N206" s="17">
        <v>0</v>
      </c>
      <c r="O206" s="17">
        <v>0</v>
      </c>
      <c r="P206" s="17">
        <v>0</v>
      </c>
      <c r="Q206" s="17">
        <v>0</v>
      </c>
      <c r="R206" s="17">
        <v>0</v>
      </c>
      <c r="S206" s="36"/>
      <c r="T206" s="36"/>
      <c r="U206" s="45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F206" s="36"/>
    </row>
    <row r="207" spans="1:32" s="1" customFormat="1" ht="17.25" customHeight="1">
      <c r="A207" s="36" t="s">
        <v>157</v>
      </c>
      <c r="B207" s="43" t="s">
        <v>18</v>
      </c>
      <c r="C207" s="36">
        <v>2020</v>
      </c>
      <c r="D207" s="36">
        <v>2030</v>
      </c>
      <c r="E207" s="36" t="s">
        <v>170</v>
      </c>
      <c r="F207" s="16" t="s">
        <v>60</v>
      </c>
      <c r="G207" s="17">
        <f>G211</f>
        <v>115556506</v>
      </c>
      <c r="H207" s="17">
        <f t="shared" ref="H207:R207" si="138">H211</f>
        <v>10430749</v>
      </c>
      <c r="I207" s="17">
        <f t="shared" si="138"/>
        <v>10473378</v>
      </c>
      <c r="J207" s="17">
        <f t="shared" si="138"/>
        <v>10516931</v>
      </c>
      <c r="K207" s="17">
        <f t="shared" si="138"/>
        <v>10516931</v>
      </c>
      <c r="L207" s="17">
        <f t="shared" si="138"/>
        <v>10516931</v>
      </c>
      <c r="M207" s="17">
        <f t="shared" si="138"/>
        <v>10516931</v>
      </c>
      <c r="N207" s="17">
        <f t="shared" si="138"/>
        <v>10516931</v>
      </c>
      <c r="O207" s="17">
        <f t="shared" si="138"/>
        <v>10516931</v>
      </c>
      <c r="P207" s="17">
        <f t="shared" si="138"/>
        <v>10516931</v>
      </c>
      <c r="Q207" s="17">
        <f t="shared" si="138"/>
        <v>10516931</v>
      </c>
      <c r="R207" s="17">
        <f t="shared" si="138"/>
        <v>10516931</v>
      </c>
      <c r="S207" s="36" t="s">
        <v>59</v>
      </c>
      <c r="T207" s="36" t="s">
        <v>59</v>
      </c>
      <c r="U207" s="36" t="s">
        <v>152</v>
      </c>
      <c r="V207" s="36" t="s">
        <v>152</v>
      </c>
      <c r="W207" s="36" t="s">
        <v>152</v>
      </c>
      <c r="X207" s="36" t="s">
        <v>152</v>
      </c>
      <c r="Y207" s="36" t="s">
        <v>152</v>
      </c>
      <c r="Z207" s="36" t="s">
        <v>152</v>
      </c>
      <c r="AA207" s="36" t="s">
        <v>152</v>
      </c>
      <c r="AB207" s="36" t="s">
        <v>152</v>
      </c>
      <c r="AC207" s="36" t="s">
        <v>152</v>
      </c>
      <c r="AD207" s="36" t="s">
        <v>152</v>
      </c>
      <c r="AE207" s="36" t="s">
        <v>152</v>
      </c>
      <c r="AF207" s="36" t="s">
        <v>152</v>
      </c>
    </row>
    <row r="208" spans="1:32" s="1" customFormat="1" ht="67.5" customHeight="1">
      <c r="A208" s="36"/>
      <c r="B208" s="43"/>
      <c r="C208" s="36"/>
      <c r="D208" s="36"/>
      <c r="E208" s="36"/>
      <c r="F208" s="16" t="s">
        <v>61</v>
      </c>
      <c r="G208" s="17">
        <f>G212</f>
        <v>115556506</v>
      </c>
      <c r="H208" s="17">
        <f t="shared" ref="H208:R208" si="139">H212</f>
        <v>10430749</v>
      </c>
      <c r="I208" s="17">
        <f t="shared" si="139"/>
        <v>10473378</v>
      </c>
      <c r="J208" s="17">
        <f t="shared" si="139"/>
        <v>10516931</v>
      </c>
      <c r="K208" s="17">
        <f t="shared" si="139"/>
        <v>10516931</v>
      </c>
      <c r="L208" s="17">
        <f t="shared" si="139"/>
        <v>10516931</v>
      </c>
      <c r="M208" s="17">
        <f t="shared" si="139"/>
        <v>10516931</v>
      </c>
      <c r="N208" s="17">
        <f t="shared" si="139"/>
        <v>10516931</v>
      </c>
      <c r="O208" s="17">
        <f t="shared" si="139"/>
        <v>10516931</v>
      </c>
      <c r="P208" s="17">
        <f t="shared" si="139"/>
        <v>10516931</v>
      </c>
      <c r="Q208" s="17">
        <f t="shared" si="139"/>
        <v>10516931</v>
      </c>
      <c r="R208" s="17">
        <f t="shared" si="139"/>
        <v>10516931</v>
      </c>
      <c r="S208" s="36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F208" s="36"/>
    </row>
    <row r="209" spans="1:32" s="1" customFormat="1" ht="56.25" customHeight="1">
      <c r="A209" s="36"/>
      <c r="B209" s="43"/>
      <c r="C209" s="36"/>
      <c r="D209" s="36"/>
      <c r="E209" s="36"/>
      <c r="F209" s="16" t="s">
        <v>58</v>
      </c>
      <c r="G209" s="17">
        <f>G213</f>
        <v>0</v>
      </c>
      <c r="H209" s="17">
        <f t="shared" ref="H209:R209" si="140">H213</f>
        <v>0</v>
      </c>
      <c r="I209" s="17">
        <f t="shared" si="140"/>
        <v>0</v>
      </c>
      <c r="J209" s="17">
        <f t="shared" si="140"/>
        <v>0</v>
      </c>
      <c r="K209" s="17">
        <f t="shared" si="140"/>
        <v>0</v>
      </c>
      <c r="L209" s="17">
        <f t="shared" si="140"/>
        <v>0</v>
      </c>
      <c r="M209" s="17">
        <f t="shared" si="140"/>
        <v>0</v>
      </c>
      <c r="N209" s="17">
        <f t="shared" si="140"/>
        <v>0</v>
      </c>
      <c r="O209" s="17">
        <f t="shared" si="140"/>
        <v>0</v>
      </c>
      <c r="P209" s="17">
        <f t="shared" si="140"/>
        <v>0</v>
      </c>
      <c r="Q209" s="17">
        <f t="shared" si="140"/>
        <v>0</v>
      </c>
      <c r="R209" s="17">
        <f t="shared" si="140"/>
        <v>0</v>
      </c>
      <c r="S209" s="36"/>
      <c r="T209" s="3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F209" s="36"/>
    </row>
    <row r="210" spans="1:32" s="1" customFormat="1" ht="56.25" customHeight="1">
      <c r="A210" s="36"/>
      <c r="B210" s="43"/>
      <c r="C210" s="36"/>
      <c r="D210" s="36"/>
      <c r="E210" s="36"/>
      <c r="F210" s="16" t="s">
        <v>45</v>
      </c>
      <c r="G210" s="17">
        <f>G214</f>
        <v>0</v>
      </c>
      <c r="H210" s="17">
        <f t="shared" ref="H210:R210" si="141">H214</f>
        <v>0</v>
      </c>
      <c r="I210" s="17">
        <f t="shared" si="141"/>
        <v>0</v>
      </c>
      <c r="J210" s="17">
        <f t="shared" si="141"/>
        <v>0</v>
      </c>
      <c r="K210" s="17">
        <f t="shared" si="141"/>
        <v>0</v>
      </c>
      <c r="L210" s="17">
        <f t="shared" si="141"/>
        <v>0</v>
      </c>
      <c r="M210" s="17">
        <f t="shared" si="141"/>
        <v>0</v>
      </c>
      <c r="N210" s="17">
        <f t="shared" si="141"/>
        <v>0</v>
      </c>
      <c r="O210" s="17">
        <f t="shared" si="141"/>
        <v>0</v>
      </c>
      <c r="P210" s="17">
        <f t="shared" si="141"/>
        <v>0</v>
      </c>
      <c r="Q210" s="17">
        <f t="shared" si="141"/>
        <v>0</v>
      </c>
      <c r="R210" s="17">
        <f t="shared" si="141"/>
        <v>0</v>
      </c>
      <c r="S210" s="36"/>
      <c r="T210" s="36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F210" s="36"/>
    </row>
    <row r="211" spans="1:32" s="1" customFormat="1" ht="21" customHeight="1">
      <c r="A211" s="36" t="s">
        <v>93</v>
      </c>
      <c r="B211" s="43" t="s">
        <v>128</v>
      </c>
      <c r="C211" s="36">
        <v>2020</v>
      </c>
      <c r="D211" s="36">
        <v>2030</v>
      </c>
      <c r="E211" s="36" t="s">
        <v>170</v>
      </c>
      <c r="F211" s="16" t="s">
        <v>60</v>
      </c>
      <c r="G211" s="17">
        <f>G215+G219+G222+G226+G229+G233</f>
        <v>115556506</v>
      </c>
      <c r="H211" s="17">
        <f t="shared" ref="H211:R211" si="142">H215+H219+H222+H226+H229+H233</f>
        <v>10430749</v>
      </c>
      <c r="I211" s="17">
        <f t="shared" si="142"/>
        <v>10473378</v>
      </c>
      <c r="J211" s="17">
        <f t="shared" si="142"/>
        <v>10516931</v>
      </c>
      <c r="K211" s="17">
        <f t="shared" si="142"/>
        <v>10516931</v>
      </c>
      <c r="L211" s="17">
        <f t="shared" si="142"/>
        <v>10516931</v>
      </c>
      <c r="M211" s="17">
        <f t="shared" si="142"/>
        <v>10516931</v>
      </c>
      <c r="N211" s="17">
        <f t="shared" si="142"/>
        <v>10516931</v>
      </c>
      <c r="O211" s="17">
        <f t="shared" si="142"/>
        <v>10516931</v>
      </c>
      <c r="P211" s="17">
        <f t="shared" si="142"/>
        <v>10516931</v>
      </c>
      <c r="Q211" s="17">
        <f t="shared" si="142"/>
        <v>10516931</v>
      </c>
      <c r="R211" s="17">
        <f t="shared" si="142"/>
        <v>10516931</v>
      </c>
      <c r="S211" s="36" t="s">
        <v>59</v>
      </c>
      <c r="T211" s="36" t="s">
        <v>59</v>
      </c>
      <c r="U211" s="36" t="s">
        <v>152</v>
      </c>
      <c r="V211" s="36" t="s">
        <v>152</v>
      </c>
      <c r="W211" s="36" t="s">
        <v>152</v>
      </c>
      <c r="X211" s="36" t="s">
        <v>152</v>
      </c>
      <c r="Y211" s="36" t="s">
        <v>152</v>
      </c>
      <c r="Z211" s="36" t="s">
        <v>152</v>
      </c>
      <c r="AA211" s="36" t="s">
        <v>152</v>
      </c>
      <c r="AB211" s="36" t="s">
        <v>152</v>
      </c>
      <c r="AC211" s="36" t="s">
        <v>152</v>
      </c>
      <c r="AD211" s="36" t="s">
        <v>152</v>
      </c>
      <c r="AE211" s="36" t="s">
        <v>152</v>
      </c>
      <c r="AF211" s="36" t="s">
        <v>152</v>
      </c>
    </row>
    <row r="212" spans="1:32" s="1" customFormat="1" ht="66.75" customHeight="1">
      <c r="A212" s="36"/>
      <c r="B212" s="43"/>
      <c r="C212" s="36"/>
      <c r="D212" s="36"/>
      <c r="E212" s="36"/>
      <c r="F212" s="16" t="s">
        <v>61</v>
      </c>
      <c r="G212" s="17">
        <f>G216+G220+G223+G227+G230+G234</f>
        <v>115556506</v>
      </c>
      <c r="H212" s="17">
        <f t="shared" ref="H212:R212" si="143">H216+H220+H223+H227+H230+H234</f>
        <v>10430749</v>
      </c>
      <c r="I212" s="17">
        <f t="shared" si="143"/>
        <v>10473378</v>
      </c>
      <c r="J212" s="17">
        <f t="shared" si="143"/>
        <v>10516931</v>
      </c>
      <c r="K212" s="17">
        <f t="shared" si="143"/>
        <v>10516931</v>
      </c>
      <c r="L212" s="17">
        <f t="shared" si="143"/>
        <v>10516931</v>
      </c>
      <c r="M212" s="17">
        <f t="shared" si="143"/>
        <v>10516931</v>
      </c>
      <c r="N212" s="17">
        <f t="shared" si="143"/>
        <v>10516931</v>
      </c>
      <c r="O212" s="17">
        <f t="shared" si="143"/>
        <v>10516931</v>
      </c>
      <c r="P212" s="17">
        <f t="shared" si="143"/>
        <v>10516931</v>
      </c>
      <c r="Q212" s="17">
        <f t="shared" si="143"/>
        <v>10516931</v>
      </c>
      <c r="R212" s="17">
        <f t="shared" si="143"/>
        <v>10516931</v>
      </c>
      <c r="S212" s="36"/>
      <c r="T212" s="3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F212" s="36"/>
    </row>
    <row r="213" spans="1:32" s="1" customFormat="1" ht="48" customHeight="1">
      <c r="A213" s="36"/>
      <c r="B213" s="43"/>
      <c r="C213" s="36"/>
      <c r="D213" s="36"/>
      <c r="E213" s="36"/>
      <c r="F213" s="16" t="s">
        <v>58</v>
      </c>
      <c r="G213" s="17">
        <f>G217+G221+G224+G228+G231+G235</f>
        <v>0</v>
      </c>
      <c r="H213" s="17">
        <f t="shared" ref="H213:R213" si="144">H217+H221+H224+H228+H231+H235</f>
        <v>0</v>
      </c>
      <c r="I213" s="17">
        <f t="shared" si="144"/>
        <v>0</v>
      </c>
      <c r="J213" s="17">
        <f t="shared" si="144"/>
        <v>0</v>
      </c>
      <c r="K213" s="17">
        <f t="shared" si="144"/>
        <v>0</v>
      </c>
      <c r="L213" s="17">
        <f t="shared" si="144"/>
        <v>0</v>
      </c>
      <c r="M213" s="17">
        <f t="shared" si="144"/>
        <v>0</v>
      </c>
      <c r="N213" s="17">
        <f t="shared" si="144"/>
        <v>0</v>
      </c>
      <c r="O213" s="17">
        <f t="shared" si="144"/>
        <v>0</v>
      </c>
      <c r="P213" s="17">
        <f t="shared" si="144"/>
        <v>0</v>
      </c>
      <c r="Q213" s="17">
        <f t="shared" si="144"/>
        <v>0</v>
      </c>
      <c r="R213" s="17">
        <f t="shared" si="144"/>
        <v>0</v>
      </c>
      <c r="S213" s="36"/>
      <c r="T213" s="3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F213" s="36"/>
    </row>
    <row r="214" spans="1:32" s="1" customFormat="1" ht="50.25" customHeight="1">
      <c r="A214" s="36"/>
      <c r="B214" s="43"/>
      <c r="C214" s="36"/>
      <c r="D214" s="36"/>
      <c r="E214" s="36"/>
      <c r="F214" s="16" t="s">
        <v>45</v>
      </c>
      <c r="G214" s="17">
        <f>G218+G225+G232</f>
        <v>0</v>
      </c>
      <c r="H214" s="17">
        <f t="shared" ref="H214:R214" si="145">H218+H225+H232</f>
        <v>0</v>
      </c>
      <c r="I214" s="17">
        <f t="shared" si="145"/>
        <v>0</v>
      </c>
      <c r="J214" s="17">
        <f t="shared" si="145"/>
        <v>0</v>
      </c>
      <c r="K214" s="17">
        <f t="shared" si="145"/>
        <v>0</v>
      </c>
      <c r="L214" s="17">
        <f t="shared" si="145"/>
        <v>0</v>
      </c>
      <c r="M214" s="17">
        <f t="shared" si="145"/>
        <v>0</v>
      </c>
      <c r="N214" s="17">
        <f t="shared" si="145"/>
        <v>0</v>
      </c>
      <c r="O214" s="17">
        <f t="shared" si="145"/>
        <v>0</v>
      </c>
      <c r="P214" s="17">
        <f t="shared" si="145"/>
        <v>0</v>
      </c>
      <c r="Q214" s="17">
        <f t="shared" si="145"/>
        <v>0</v>
      </c>
      <c r="R214" s="17">
        <f t="shared" si="145"/>
        <v>0</v>
      </c>
      <c r="S214" s="36"/>
      <c r="T214" s="36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F214" s="36"/>
    </row>
    <row r="215" spans="1:32" s="1" customFormat="1" ht="23.25" customHeight="1">
      <c r="A215" s="38" t="s">
        <v>94</v>
      </c>
      <c r="B215" s="32" t="s">
        <v>19</v>
      </c>
      <c r="C215" s="36">
        <v>2020</v>
      </c>
      <c r="D215" s="36">
        <v>2030</v>
      </c>
      <c r="E215" s="36" t="s">
        <v>170</v>
      </c>
      <c r="F215" s="16" t="s">
        <v>60</v>
      </c>
      <c r="G215" s="17">
        <f>SUM(H215:R215)</f>
        <v>23161446</v>
      </c>
      <c r="H215" s="17">
        <f>SUM(H216:H218)</f>
        <v>1940289</v>
      </c>
      <c r="I215" s="17">
        <f t="shared" ref="I215:R215" si="146">SUM(I216:I218)</f>
        <v>2982918</v>
      </c>
      <c r="J215" s="17">
        <f t="shared" si="146"/>
        <v>2026471</v>
      </c>
      <c r="K215" s="17">
        <f t="shared" si="146"/>
        <v>2026471</v>
      </c>
      <c r="L215" s="17">
        <f t="shared" si="146"/>
        <v>2026471</v>
      </c>
      <c r="M215" s="17">
        <f t="shared" si="146"/>
        <v>2026471</v>
      </c>
      <c r="N215" s="17">
        <f t="shared" si="146"/>
        <v>2026471</v>
      </c>
      <c r="O215" s="17">
        <f t="shared" si="146"/>
        <v>2026471</v>
      </c>
      <c r="P215" s="17">
        <f t="shared" si="146"/>
        <v>2026471</v>
      </c>
      <c r="Q215" s="17">
        <f t="shared" si="146"/>
        <v>2026471</v>
      </c>
      <c r="R215" s="17">
        <f t="shared" si="146"/>
        <v>2026471</v>
      </c>
      <c r="S215" s="36" t="s">
        <v>206</v>
      </c>
      <c r="T215" s="36" t="s">
        <v>140</v>
      </c>
      <c r="U215" s="45">
        <f>SUM(V215:AF218)</f>
        <v>123640</v>
      </c>
      <c r="V215" s="36">
        <v>11240</v>
      </c>
      <c r="W215" s="36">
        <v>11240</v>
      </c>
      <c r="X215" s="36">
        <v>11240</v>
      </c>
      <c r="Y215" s="36">
        <v>11240</v>
      </c>
      <c r="Z215" s="36">
        <v>11240</v>
      </c>
      <c r="AA215" s="36">
        <v>11240</v>
      </c>
      <c r="AB215" s="36">
        <v>11240</v>
      </c>
      <c r="AC215" s="36">
        <v>11240</v>
      </c>
      <c r="AD215" s="36">
        <v>11240</v>
      </c>
      <c r="AE215" s="36">
        <v>11240</v>
      </c>
      <c r="AF215" s="36">
        <v>11240</v>
      </c>
    </row>
    <row r="216" spans="1:32" s="1" customFormat="1" ht="72.75" customHeight="1">
      <c r="A216" s="38"/>
      <c r="B216" s="32"/>
      <c r="C216" s="36"/>
      <c r="D216" s="36"/>
      <c r="E216" s="36"/>
      <c r="F216" s="16" t="s">
        <v>61</v>
      </c>
      <c r="G216" s="17">
        <f t="shared" ref="G216:G218" si="147">SUM(H216:R216)</f>
        <v>23161446</v>
      </c>
      <c r="H216" s="17">
        <v>1940289</v>
      </c>
      <c r="I216" s="17">
        <v>2982918</v>
      </c>
      <c r="J216" s="17">
        <v>2026471</v>
      </c>
      <c r="K216" s="17">
        <v>2026471</v>
      </c>
      <c r="L216" s="17">
        <v>2026471</v>
      </c>
      <c r="M216" s="17">
        <v>2026471</v>
      </c>
      <c r="N216" s="17">
        <v>2026471</v>
      </c>
      <c r="O216" s="17">
        <v>2026471</v>
      </c>
      <c r="P216" s="17">
        <v>2026471</v>
      </c>
      <c r="Q216" s="17">
        <v>2026471</v>
      </c>
      <c r="R216" s="17">
        <v>2026471</v>
      </c>
      <c r="S216" s="36"/>
      <c r="T216" s="36"/>
      <c r="U216" s="45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F216" s="36"/>
    </row>
    <row r="217" spans="1:32" s="1" customFormat="1" ht="60.6" customHeight="1">
      <c r="A217" s="38"/>
      <c r="B217" s="32"/>
      <c r="C217" s="36"/>
      <c r="D217" s="36"/>
      <c r="E217" s="36"/>
      <c r="F217" s="16" t="s">
        <v>58</v>
      </c>
      <c r="G217" s="17">
        <f t="shared" si="147"/>
        <v>0</v>
      </c>
      <c r="H217" s="17">
        <v>0</v>
      </c>
      <c r="I217" s="17">
        <v>0</v>
      </c>
      <c r="J217" s="17">
        <v>0</v>
      </c>
      <c r="K217" s="17">
        <v>0</v>
      </c>
      <c r="L217" s="17">
        <v>0</v>
      </c>
      <c r="M217" s="17">
        <v>0</v>
      </c>
      <c r="N217" s="17">
        <v>0</v>
      </c>
      <c r="O217" s="17">
        <v>0</v>
      </c>
      <c r="P217" s="17">
        <v>0</v>
      </c>
      <c r="Q217" s="17">
        <v>0</v>
      </c>
      <c r="R217" s="17">
        <v>0</v>
      </c>
      <c r="S217" s="36"/>
      <c r="T217" s="36"/>
      <c r="U217" s="45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F217" s="36"/>
    </row>
    <row r="218" spans="1:32" s="1" customFormat="1" ht="54" customHeight="1">
      <c r="A218" s="38"/>
      <c r="B218" s="32"/>
      <c r="C218" s="36"/>
      <c r="D218" s="36"/>
      <c r="E218" s="36"/>
      <c r="F218" s="16" t="s">
        <v>45</v>
      </c>
      <c r="G218" s="17">
        <f t="shared" si="147"/>
        <v>0</v>
      </c>
      <c r="H218" s="17">
        <v>0</v>
      </c>
      <c r="I218" s="17">
        <v>0</v>
      </c>
      <c r="J218" s="17">
        <v>0</v>
      </c>
      <c r="K218" s="17">
        <v>0</v>
      </c>
      <c r="L218" s="17">
        <v>0</v>
      </c>
      <c r="M218" s="17">
        <v>0</v>
      </c>
      <c r="N218" s="17">
        <v>0</v>
      </c>
      <c r="O218" s="17">
        <v>0</v>
      </c>
      <c r="P218" s="17">
        <v>0</v>
      </c>
      <c r="Q218" s="17">
        <v>0</v>
      </c>
      <c r="R218" s="17">
        <v>0</v>
      </c>
      <c r="S218" s="36"/>
      <c r="T218" s="36"/>
      <c r="U218" s="45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F218" s="36"/>
    </row>
    <row r="219" spans="1:32" s="1" customFormat="1" ht="21" customHeight="1">
      <c r="A219" s="38" t="s">
        <v>44</v>
      </c>
      <c r="B219" s="32" t="s">
        <v>145</v>
      </c>
      <c r="C219" s="36">
        <v>2020</v>
      </c>
      <c r="D219" s="36">
        <v>2030</v>
      </c>
      <c r="E219" s="36" t="s">
        <v>170</v>
      </c>
      <c r="F219" s="16" t="s">
        <v>60</v>
      </c>
      <c r="G219" s="17">
        <f>SUM(H219:R219)</f>
        <v>92395060</v>
      </c>
      <c r="H219" s="17">
        <f>SUM(H220:H221)</f>
        <v>8490460</v>
      </c>
      <c r="I219" s="17">
        <f t="shared" ref="I219:R219" si="148">SUM(I220:I221)</f>
        <v>7490460</v>
      </c>
      <c r="J219" s="17">
        <f t="shared" si="148"/>
        <v>8490460</v>
      </c>
      <c r="K219" s="17">
        <f t="shared" si="148"/>
        <v>8490460</v>
      </c>
      <c r="L219" s="17">
        <f t="shared" si="148"/>
        <v>8490460</v>
      </c>
      <c r="M219" s="17">
        <f t="shared" si="148"/>
        <v>8490460</v>
      </c>
      <c r="N219" s="17">
        <f t="shared" si="148"/>
        <v>8490460</v>
      </c>
      <c r="O219" s="17">
        <f t="shared" si="148"/>
        <v>8490460</v>
      </c>
      <c r="P219" s="17">
        <f t="shared" si="148"/>
        <v>8490460</v>
      </c>
      <c r="Q219" s="17">
        <f t="shared" si="148"/>
        <v>8490460</v>
      </c>
      <c r="R219" s="17">
        <f t="shared" si="148"/>
        <v>8490460</v>
      </c>
      <c r="S219" s="36" t="s">
        <v>141</v>
      </c>
      <c r="T219" s="36" t="s">
        <v>142</v>
      </c>
      <c r="U219" s="51" t="s">
        <v>205</v>
      </c>
      <c r="V219" s="36">
        <v>78.78</v>
      </c>
      <c r="W219" s="36">
        <v>78.78</v>
      </c>
      <c r="X219" s="36">
        <v>78.78</v>
      </c>
      <c r="Y219" s="36">
        <v>78.78</v>
      </c>
      <c r="Z219" s="36">
        <v>78.78</v>
      </c>
      <c r="AA219" s="38">
        <v>78.78</v>
      </c>
      <c r="AB219" s="38">
        <v>78.78</v>
      </c>
      <c r="AC219" s="38">
        <v>78.78</v>
      </c>
      <c r="AD219" s="38">
        <v>78.78</v>
      </c>
      <c r="AE219" s="38">
        <v>78.78</v>
      </c>
      <c r="AF219" s="38">
        <v>78.78</v>
      </c>
    </row>
    <row r="220" spans="1:32" s="1" customFormat="1" ht="69" customHeight="1">
      <c r="A220" s="38"/>
      <c r="B220" s="32"/>
      <c r="C220" s="36"/>
      <c r="D220" s="36"/>
      <c r="E220" s="36"/>
      <c r="F220" s="16" t="s">
        <v>61</v>
      </c>
      <c r="G220" s="17">
        <f t="shared" ref="G220:G221" si="149">SUM(H220:R220)</f>
        <v>92395060</v>
      </c>
      <c r="H220" s="17">
        <v>8490460</v>
      </c>
      <c r="I220" s="17">
        <v>7490460</v>
      </c>
      <c r="J220" s="17">
        <v>8490460</v>
      </c>
      <c r="K220" s="17">
        <v>8490460</v>
      </c>
      <c r="L220" s="17">
        <v>8490460</v>
      </c>
      <c r="M220" s="17">
        <v>8490460</v>
      </c>
      <c r="N220" s="17">
        <v>8490460</v>
      </c>
      <c r="O220" s="17">
        <v>8490460</v>
      </c>
      <c r="P220" s="17">
        <v>8490460</v>
      </c>
      <c r="Q220" s="17">
        <v>8490460</v>
      </c>
      <c r="R220" s="17">
        <v>8490460</v>
      </c>
      <c r="S220" s="36"/>
      <c r="T220" s="36"/>
      <c r="U220" s="51"/>
      <c r="V220" s="36"/>
      <c r="W220" s="36"/>
      <c r="X220" s="36"/>
      <c r="Y220" s="36"/>
      <c r="Z220" s="36"/>
      <c r="AA220" s="38"/>
      <c r="AB220" s="38"/>
      <c r="AC220" s="38"/>
      <c r="AD220" s="38"/>
      <c r="AE220" s="38"/>
      <c r="AF220" s="38"/>
    </row>
    <row r="221" spans="1:32" s="1" customFormat="1" ht="54" customHeight="1">
      <c r="A221" s="38"/>
      <c r="B221" s="32"/>
      <c r="C221" s="36"/>
      <c r="D221" s="36"/>
      <c r="E221" s="36"/>
      <c r="F221" s="16" t="s">
        <v>58</v>
      </c>
      <c r="G221" s="17">
        <f t="shared" si="149"/>
        <v>0</v>
      </c>
      <c r="H221" s="17">
        <v>0</v>
      </c>
      <c r="I221" s="17">
        <v>0</v>
      </c>
      <c r="J221" s="17">
        <v>0</v>
      </c>
      <c r="K221" s="17">
        <v>0</v>
      </c>
      <c r="L221" s="17">
        <v>0</v>
      </c>
      <c r="M221" s="17">
        <v>0</v>
      </c>
      <c r="N221" s="17">
        <v>0</v>
      </c>
      <c r="O221" s="17">
        <v>0</v>
      </c>
      <c r="P221" s="17">
        <v>0</v>
      </c>
      <c r="Q221" s="17">
        <v>0</v>
      </c>
      <c r="R221" s="17">
        <v>0</v>
      </c>
      <c r="S221" s="36"/>
      <c r="T221" s="36"/>
      <c r="U221" s="51"/>
      <c r="V221" s="36"/>
      <c r="W221" s="36"/>
      <c r="X221" s="36"/>
      <c r="Y221" s="36"/>
      <c r="Z221" s="36"/>
      <c r="AA221" s="38"/>
      <c r="AB221" s="38"/>
      <c r="AC221" s="38"/>
      <c r="AD221" s="38"/>
      <c r="AE221" s="38"/>
      <c r="AF221" s="38"/>
    </row>
    <row r="222" spans="1:32" s="1" customFormat="1" ht="20.25" customHeight="1">
      <c r="A222" s="38" t="s">
        <v>46</v>
      </c>
      <c r="B222" s="32" t="s">
        <v>175</v>
      </c>
      <c r="C222" s="36">
        <v>2020</v>
      </c>
      <c r="D222" s="36">
        <v>2030</v>
      </c>
      <c r="E222" s="36" t="s">
        <v>170</v>
      </c>
      <c r="F222" s="16" t="s">
        <v>60</v>
      </c>
      <c r="G222" s="17">
        <f>SUM(H222:R222)</f>
        <v>0</v>
      </c>
      <c r="H222" s="17">
        <f>SUM(H223:H225)</f>
        <v>0</v>
      </c>
      <c r="I222" s="17">
        <f t="shared" ref="I222:R222" si="150">SUM(I223:I225)</f>
        <v>0</v>
      </c>
      <c r="J222" s="17">
        <f t="shared" si="150"/>
        <v>0</v>
      </c>
      <c r="K222" s="17">
        <f t="shared" si="150"/>
        <v>0</v>
      </c>
      <c r="L222" s="17">
        <f t="shared" si="150"/>
        <v>0</v>
      </c>
      <c r="M222" s="17">
        <f t="shared" si="150"/>
        <v>0</v>
      </c>
      <c r="N222" s="17">
        <f t="shared" si="150"/>
        <v>0</v>
      </c>
      <c r="O222" s="17">
        <f t="shared" si="150"/>
        <v>0</v>
      </c>
      <c r="P222" s="17">
        <f t="shared" si="150"/>
        <v>0</v>
      </c>
      <c r="Q222" s="17">
        <f t="shared" si="150"/>
        <v>0</v>
      </c>
      <c r="R222" s="17">
        <f t="shared" si="150"/>
        <v>0</v>
      </c>
      <c r="S222" s="36" t="s">
        <v>176</v>
      </c>
      <c r="T222" s="36" t="s">
        <v>135</v>
      </c>
      <c r="U222" s="45" t="s">
        <v>205</v>
      </c>
      <c r="V222" s="36">
        <v>5.3</v>
      </c>
      <c r="W222" s="36">
        <v>5.3</v>
      </c>
      <c r="X222" s="36">
        <v>5.3</v>
      </c>
      <c r="Y222" s="36">
        <v>5.3</v>
      </c>
      <c r="Z222" s="36">
        <v>5.3</v>
      </c>
      <c r="AA222" s="36">
        <v>5.3</v>
      </c>
      <c r="AB222" s="36">
        <v>5.3</v>
      </c>
      <c r="AC222" s="36">
        <v>5.3</v>
      </c>
      <c r="AD222" s="36">
        <v>5.3</v>
      </c>
      <c r="AE222" s="36">
        <v>5.3</v>
      </c>
      <c r="AF222" s="36">
        <v>5.3</v>
      </c>
    </row>
    <row r="223" spans="1:32" s="1" customFormat="1" ht="71.25" customHeight="1">
      <c r="A223" s="38"/>
      <c r="B223" s="32"/>
      <c r="C223" s="36"/>
      <c r="D223" s="36"/>
      <c r="E223" s="36"/>
      <c r="F223" s="16" t="s">
        <v>61</v>
      </c>
      <c r="G223" s="17">
        <f t="shared" ref="G223:G225" si="151">SUM(H223:R223)</f>
        <v>0</v>
      </c>
      <c r="H223" s="17">
        <v>0</v>
      </c>
      <c r="I223" s="17">
        <v>0</v>
      </c>
      <c r="J223" s="17">
        <v>0</v>
      </c>
      <c r="K223" s="17">
        <v>0</v>
      </c>
      <c r="L223" s="17">
        <v>0</v>
      </c>
      <c r="M223" s="17">
        <v>0</v>
      </c>
      <c r="N223" s="17">
        <v>0</v>
      </c>
      <c r="O223" s="17">
        <v>0</v>
      </c>
      <c r="P223" s="17">
        <v>0</v>
      </c>
      <c r="Q223" s="17">
        <v>0</v>
      </c>
      <c r="R223" s="17">
        <v>0</v>
      </c>
      <c r="S223" s="36"/>
      <c r="T223" s="36"/>
      <c r="U223" s="45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F223" s="36"/>
    </row>
    <row r="224" spans="1:32" s="1" customFormat="1" ht="54" customHeight="1">
      <c r="A224" s="38"/>
      <c r="B224" s="32"/>
      <c r="C224" s="36"/>
      <c r="D224" s="36"/>
      <c r="E224" s="36"/>
      <c r="F224" s="16" t="s">
        <v>58</v>
      </c>
      <c r="G224" s="17">
        <f t="shared" si="151"/>
        <v>0</v>
      </c>
      <c r="H224" s="17">
        <v>0</v>
      </c>
      <c r="I224" s="17">
        <v>0</v>
      </c>
      <c r="J224" s="17">
        <v>0</v>
      </c>
      <c r="K224" s="17">
        <v>0</v>
      </c>
      <c r="L224" s="17">
        <v>0</v>
      </c>
      <c r="M224" s="17">
        <v>0</v>
      </c>
      <c r="N224" s="17">
        <v>0</v>
      </c>
      <c r="O224" s="17">
        <v>0</v>
      </c>
      <c r="P224" s="17">
        <v>0</v>
      </c>
      <c r="Q224" s="17">
        <v>0</v>
      </c>
      <c r="R224" s="17">
        <v>0</v>
      </c>
      <c r="S224" s="36"/>
      <c r="T224" s="36"/>
      <c r="U224" s="45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F224" s="36"/>
    </row>
    <row r="225" spans="1:32" s="1" customFormat="1" ht="54" customHeight="1">
      <c r="A225" s="38"/>
      <c r="B225" s="32"/>
      <c r="C225" s="36"/>
      <c r="D225" s="36"/>
      <c r="E225" s="36"/>
      <c r="F225" s="16" t="s">
        <v>45</v>
      </c>
      <c r="G225" s="17">
        <f t="shared" si="151"/>
        <v>0</v>
      </c>
      <c r="H225" s="17">
        <v>0</v>
      </c>
      <c r="I225" s="17">
        <v>0</v>
      </c>
      <c r="J225" s="17">
        <v>0</v>
      </c>
      <c r="K225" s="17">
        <v>0</v>
      </c>
      <c r="L225" s="17">
        <v>0</v>
      </c>
      <c r="M225" s="17">
        <v>0</v>
      </c>
      <c r="N225" s="17">
        <v>0</v>
      </c>
      <c r="O225" s="17">
        <v>0</v>
      </c>
      <c r="P225" s="17">
        <v>0</v>
      </c>
      <c r="Q225" s="17">
        <v>0</v>
      </c>
      <c r="R225" s="17">
        <v>0</v>
      </c>
      <c r="S225" s="36"/>
      <c r="T225" s="36"/>
      <c r="U225" s="45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F225" s="36"/>
    </row>
    <row r="226" spans="1:32" s="1" customFormat="1" ht="20.25" customHeight="1">
      <c r="A226" s="38" t="s">
        <v>47</v>
      </c>
      <c r="B226" s="32" t="s">
        <v>207</v>
      </c>
      <c r="C226" s="36">
        <v>2020</v>
      </c>
      <c r="D226" s="36">
        <v>2030</v>
      </c>
      <c r="E226" s="36" t="s">
        <v>170</v>
      </c>
      <c r="F226" s="16" t="s">
        <v>60</v>
      </c>
      <c r="G226" s="17">
        <f>SUM(H226:R226)</f>
        <v>0</v>
      </c>
      <c r="H226" s="17">
        <f>SUM(H227:H228)</f>
        <v>0</v>
      </c>
      <c r="I226" s="17">
        <f t="shared" ref="I226:R226" si="152">SUM(I227:I228)</f>
        <v>0</v>
      </c>
      <c r="J226" s="17">
        <f t="shared" si="152"/>
        <v>0</v>
      </c>
      <c r="K226" s="17">
        <f t="shared" si="152"/>
        <v>0</v>
      </c>
      <c r="L226" s="17">
        <f t="shared" si="152"/>
        <v>0</v>
      </c>
      <c r="M226" s="17">
        <f t="shared" si="152"/>
        <v>0</v>
      </c>
      <c r="N226" s="17">
        <f t="shared" si="152"/>
        <v>0</v>
      </c>
      <c r="O226" s="17">
        <f t="shared" si="152"/>
        <v>0</v>
      </c>
      <c r="P226" s="17">
        <f t="shared" si="152"/>
        <v>0</v>
      </c>
      <c r="Q226" s="17">
        <f t="shared" si="152"/>
        <v>0</v>
      </c>
      <c r="R226" s="17">
        <f t="shared" si="152"/>
        <v>0</v>
      </c>
      <c r="S226" s="36" t="s">
        <v>208</v>
      </c>
      <c r="T226" s="36" t="s">
        <v>142</v>
      </c>
      <c r="U226" s="45" t="s">
        <v>205</v>
      </c>
      <c r="V226" s="36">
        <v>100</v>
      </c>
      <c r="W226" s="36">
        <v>100</v>
      </c>
      <c r="X226" s="36">
        <v>100</v>
      </c>
      <c r="Y226" s="36">
        <v>100</v>
      </c>
      <c r="Z226" s="36">
        <v>100</v>
      </c>
      <c r="AA226" s="36">
        <v>100</v>
      </c>
      <c r="AB226" s="36">
        <v>100</v>
      </c>
      <c r="AC226" s="36">
        <v>100</v>
      </c>
      <c r="AD226" s="36">
        <v>100</v>
      </c>
      <c r="AE226" s="36">
        <v>100</v>
      </c>
      <c r="AF226" s="36">
        <v>100</v>
      </c>
    </row>
    <row r="227" spans="1:32" s="1" customFormat="1" ht="66.75" customHeight="1">
      <c r="A227" s="38"/>
      <c r="B227" s="32"/>
      <c r="C227" s="36"/>
      <c r="D227" s="36"/>
      <c r="E227" s="36"/>
      <c r="F227" s="16" t="s">
        <v>61</v>
      </c>
      <c r="G227" s="17">
        <f t="shared" ref="G227:G228" si="153">SUM(H227:R227)</f>
        <v>0</v>
      </c>
      <c r="H227" s="17">
        <v>0</v>
      </c>
      <c r="I227" s="17">
        <v>0</v>
      </c>
      <c r="J227" s="17">
        <v>0</v>
      </c>
      <c r="K227" s="17">
        <v>0</v>
      </c>
      <c r="L227" s="17">
        <v>0</v>
      </c>
      <c r="M227" s="17">
        <v>0</v>
      </c>
      <c r="N227" s="17">
        <v>0</v>
      </c>
      <c r="O227" s="17">
        <v>0</v>
      </c>
      <c r="P227" s="17">
        <v>0</v>
      </c>
      <c r="Q227" s="17">
        <v>0</v>
      </c>
      <c r="R227" s="17">
        <v>0</v>
      </c>
      <c r="S227" s="36"/>
      <c r="T227" s="36"/>
      <c r="U227" s="45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F227" s="36"/>
    </row>
    <row r="228" spans="1:32" s="1" customFormat="1" ht="54" customHeight="1">
      <c r="A228" s="38"/>
      <c r="B228" s="32"/>
      <c r="C228" s="36"/>
      <c r="D228" s="36"/>
      <c r="E228" s="36"/>
      <c r="F228" s="16" t="s">
        <v>58</v>
      </c>
      <c r="G228" s="17">
        <f t="shared" si="153"/>
        <v>0</v>
      </c>
      <c r="H228" s="17">
        <v>0</v>
      </c>
      <c r="I228" s="17">
        <v>0</v>
      </c>
      <c r="J228" s="17">
        <v>0</v>
      </c>
      <c r="K228" s="17">
        <v>0</v>
      </c>
      <c r="L228" s="17">
        <v>0</v>
      </c>
      <c r="M228" s="17">
        <v>0</v>
      </c>
      <c r="N228" s="17">
        <v>0</v>
      </c>
      <c r="O228" s="17">
        <v>0</v>
      </c>
      <c r="P228" s="17">
        <v>0</v>
      </c>
      <c r="Q228" s="17">
        <v>0</v>
      </c>
      <c r="R228" s="17">
        <v>0</v>
      </c>
      <c r="S228" s="36"/>
      <c r="T228" s="36"/>
      <c r="U228" s="45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F228" s="36"/>
    </row>
    <row r="229" spans="1:32" s="1" customFormat="1" ht="20.25" customHeight="1">
      <c r="A229" s="38" t="s">
        <v>48</v>
      </c>
      <c r="B229" s="32" t="s">
        <v>277</v>
      </c>
      <c r="C229" s="36">
        <v>2020</v>
      </c>
      <c r="D229" s="36">
        <v>2020</v>
      </c>
      <c r="E229" s="36" t="s">
        <v>170</v>
      </c>
      <c r="F229" s="16" t="s">
        <v>60</v>
      </c>
      <c r="G229" s="17">
        <f>SUM(H229:R229)</f>
        <v>0</v>
      </c>
      <c r="H229" s="17">
        <f>SUM(H230:H232)</f>
        <v>0</v>
      </c>
      <c r="I229" s="17">
        <f t="shared" ref="I229:R229" si="154">SUM(I230:I232)</f>
        <v>0</v>
      </c>
      <c r="J229" s="17">
        <f t="shared" si="154"/>
        <v>0</v>
      </c>
      <c r="K229" s="17">
        <f t="shared" si="154"/>
        <v>0</v>
      </c>
      <c r="L229" s="17">
        <f t="shared" si="154"/>
        <v>0</v>
      </c>
      <c r="M229" s="17">
        <f t="shared" si="154"/>
        <v>0</v>
      </c>
      <c r="N229" s="17">
        <f t="shared" si="154"/>
        <v>0</v>
      </c>
      <c r="O229" s="17">
        <f t="shared" si="154"/>
        <v>0</v>
      </c>
      <c r="P229" s="17">
        <f t="shared" si="154"/>
        <v>0</v>
      </c>
      <c r="Q229" s="17">
        <f t="shared" si="154"/>
        <v>0</v>
      </c>
      <c r="R229" s="17">
        <f t="shared" si="154"/>
        <v>0</v>
      </c>
      <c r="S229" s="36" t="s">
        <v>278</v>
      </c>
      <c r="T229" s="36" t="s">
        <v>135</v>
      </c>
      <c r="U229" s="45">
        <f>SUM(V229:AF232)</f>
        <v>1</v>
      </c>
      <c r="V229" s="36">
        <v>1</v>
      </c>
      <c r="W229" s="36" t="s">
        <v>205</v>
      </c>
      <c r="X229" s="36" t="s">
        <v>205</v>
      </c>
      <c r="Y229" s="36" t="s">
        <v>205</v>
      </c>
      <c r="Z229" s="36" t="s">
        <v>205</v>
      </c>
      <c r="AA229" s="36" t="s">
        <v>205</v>
      </c>
      <c r="AB229" s="36" t="s">
        <v>205</v>
      </c>
      <c r="AC229" s="36" t="s">
        <v>205</v>
      </c>
      <c r="AD229" s="36" t="s">
        <v>205</v>
      </c>
      <c r="AE229" s="36" t="s">
        <v>205</v>
      </c>
      <c r="AF229" s="36" t="s">
        <v>205</v>
      </c>
    </row>
    <row r="230" spans="1:32" s="1" customFormat="1" ht="72" customHeight="1">
      <c r="A230" s="38"/>
      <c r="B230" s="32"/>
      <c r="C230" s="36"/>
      <c r="D230" s="36"/>
      <c r="E230" s="36"/>
      <c r="F230" s="16" t="s">
        <v>61</v>
      </c>
      <c r="G230" s="17">
        <f t="shared" ref="G230:G232" si="155">SUM(H230:R230)</f>
        <v>0</v>
      </c>
      <c r="H230" s="17">
        <v>0</v>
      </c>
      <c r="I230" s="17">
        <v>0</v>
      </c>
      <c r="J230" s="17">
        <v>0</v>
      </c>
      <c r="K230" s="17">
        <v>0</v>
      </c>
      <c r="L230" s="17">
        <v>0</v>
      </c>
      <c r="M230" s="17">
        <v>0</v>
      </c>
      <c r="N230" s="17">
        <v>0</v>
      </c>
      <c r="O230" s="17">
        <v>0</v>
      </c>
      <c r="P230" s="17">
        <v>0</v>
      </c>
      <c r="Q230" s="17">
        <v>0</v>
      </c>
      <c r="R230" s="17">
        <v>0</v>
      </c>
      <c r="S230" s="36"/>
      <c r="T230" s="36"/>
      <c r="U230" s="45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F230" s="36"/>
    </row>
    <row r="231" spans="1:32" s="1" customFormat="1" ht="54" customHeight="1">
      <c r="A231" s="38"/>
      <c r="B231" s="32"/>
      <c r="C231" s="36"/>
      <c r="D231" s="36"/>
      <c r="E231" s="36"/>
      <c r="F231" s="16" t="s">
        <v>58</v>
      </c>
      <c r="G231" s="17">
        <f t="shared" si="155"/>
        <v>0</v>
      </c>
      <c r="H231" s="17">
        <v>0</v>
      </c>
      <c r="I231" s="17">
        <v>0</v>
      </c>
      <c r="J231" s="17">
        <v>0</v>
      </c>
      <c r="K231" s="17">
        <v>0</v>
      </c>
      <c r="L231" s="17">
        <v>0</v>
      </c>
      <c r="M231" s="17">
        <v>0</v>
      </c>
      <c r="N231" s="17">
        <v>0</v>
      </c>
      <c r="O231" s="17">
        <v>0</v>
      </c>
      <c r="P231" s="17">
        <v>0</v>
      </c>
      <c r="Q231" s="17">
        <v>0</v>
      </c>
      <c r="R231" s="17">
        <v>0</v>
      </c>
      <c r="S231" s="36"/>
      <c r="T231" s="36"/>
      <c r="U231" s="45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F231" s="36"/>
    </row>
    <row r="232" spans="1:32" s="1" customFormat="1" ht="54" customHeight="1">
      <c r="A232" s="38"/>
      <c r="B232" s="32"/>
      <c r="C232" s="36"/>
      <c r="D232" s="36"/>
      <c r="E232" s="36"/>
      <c r="F232" s="16" t="s">
        <v>45</v>
      </c>
      <c r="G232" s="17">
        <f t="shared" si="155"/>
        <v>0</v>
      </c>
      <c r="H232" s="17">
        <v>0</v>
      </c>
      <c r="I232" s="17">
        <v>0</v>
      </c>
      <c r="J232" s="17">
        <v>0</v>
      </c>
      <c r="K232" s="17">
        <v>0</v>
      </c>
      <c r="L232" s="17">
        <v>0</v>
      </c>
      <c r="M232" s="17">
        <v>0</v>
      </c>
      <c r="N232" s="17">
        <v>0</v>
      </c>
      <c r="O232" s="17">
        <v>0</v>
      </c>
      <c r="P232" s="17">
        <v>0</v>
      </c>
      <c r="Q232" s="17">
        <v>0</v>
      </c>
      <c r="R232" s="17">
        <v>0</v>
      </c>
      <c r="S232" s="36"/>
      <c r="T232" s="36"/>
      <c r="U232" s="45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F232" s="36"/>
    </row>
    <row r="233" spans="1:32" s="1" customFormat="1" ht="19.5" customHeight="1">
      <c r="A233" s="38" t="s">
        <v>279</v>
      </c>
      <c r="B233" s="32" t="s">
        <v>280</v>
      </c>
      <c r="C233" s="36">
        <v>2021</v>
      </c>
      <c r="D233" s="36">
        <v>2021</v>
      </c>
      <c r="E233" s="36" t="s">
        <v>170</v>
      </c>
      <c r="F233" s="16" t="s">
        <v>60</v>
      </c>
      <c r="G233" s="17">
        <f>SUM(H233:R233)</f>
        <v>0</v>
      </c>
      <c r="H233" s="17">
        <f>SUM(H234:H235)</f>
        <v>0</v>
      </c>
      <c r="I233" s="17">
        <f t="shared" ref="I233:R233" si="156">SUM(I234:I235)</f>
        <v>0</v>
      </c>
      <c r="J233" s="17">
        <f t="shared" si="156"/>
        <v>0</v>
      </c>
      <c r="K233" s="17">
        <f t="shared" si="156"/>
        <v>0</v>
      </c>
      <c r="L233" s="17">
        <f t="shared" si="156"/>
        <v>0</v>
      </c>
      <c r="M233" s="17">
        <f t="shared" si="156"/>
        <v>0</v>
      </c>
      <c r="N233" s="17">
        <f t="shared" si="156"/>
        <v>0</v>
      </c>
      <c r="O233" s="17">
        <f t="shared" si="156"/>
        <v>0</v>
      </c>
      <c r="P233" s="17">
        <f t="shared" si="156"/>
        <v>0</v>
      </c>
      <c r="Q233" s="17">
        <f t="shared" si="156"/>
        <v>0</v>
      </c>
      <c r="R233" s="17">
        <f t="shared" si="156"/>
        <v>0</v>
      </c>
      <c r="S233" s="36" t="s">
        <v>281</v>
      </c>
      <c r="T233" s="36" t="s">
        <v>135</v>
      </c>
      <c r="U233" s="45">
        <f>SUM(V233:AF235)</f>
        <v>1</v>
      </c>
      <c r="V233" s="36" t="s">
        <v>205</v>
      </c>
      <c r="W233" s="36">
        <v>1</v>
      </c>
      <c r="X233" s="36" t="s">
        <v>205</v>
      </c>
      <c r="Y233" s="36" t="s">
        <v>205</v>
      </c>
      <c r="Z233" s="36" t="s">
        <v>205</v>
      </c>
      <c r="AA233" s="36" t="s">
        <v>205</v>
      </c>
      <c r="AB233" s="36" t="s">
        <v>205</v>
      </c>
      <c r="AC233" s="36" t="s">
        <v>205</v>
      </c>
      <c r="AD233" s="36" t="s">
        <v>205</v>
      </c>
      <c r="AE233" s="36" t="s">
        <v>205</v>
      </c>
      <c r="AF233" s="36" t="s">
        <v>205</v>
      </c>
    </row>
    <row r="234" spans="1:32" s="1" customFormat="1" ht="66.75" customHeight="1">
      <c r="A234" s="38"/>
      <c r="B234" s="32"/>
      <c r="C234" s="36"/>
      <c r="D234" s="36"/>
      <c r="E234" s="36"/>
      <c r="F234" s="16" t="s">
        <v>61</v>
      </c>
      <c r="G234" s="17">
        <f t="shared" ref="G234:G235" si="157">SUM(H234:R234)</f>
        <v>0</v>
      </c>
      <c r="H234" s="17">
        <v>0</v>
      </c>
      <c r="I234" s="17">
        <v>0</v>
      </c>
      <c r="J234" s="17">
        <v>0</v>
      </c>
      <c r="K234" s="17">
        <v>0</v>
      </c>
      <c r="L234" s="17">
        <v>0</v>
      </c>
      <c r="M234" s="17">
        <v>0</v>
      </c>
      <c r="N234" s="17">
        <v>0</v>
      </c>
      <c r="O234" s="17">
        <v>0</v>
      </c>
      <c r="P234" s="17">
        <v>0</v>
      </c>
      <c r="Q234" s="17">
        <v>0</v>
      </c>
      <c r="R234" s="17">
        <v>0</v>
      </c>
      <c r="S234" s="36"/>
      <c r="T234" s="36"/>
      <c r="U234" s="45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F234" s="36"/>
    </row>
    <row r="235" spans="1:32" s="1" customFormat="1" ht="54" customHeight="1">
      <c r="A235" s="38"/>
      <c r="B235" s="32"/>
      <c r="C235" s="36"/>
      <c r="D235" s="36"/>
      <c r="E235" s="36"/>
      <c r="F235" s="16" t="s">
        <v>58</v>
      </c>
      <c r="G235" s="17">
        <f t="shared" si="157"/>
        <v>0</v>
      </c>
      <c r="H235" s="17">
        <v>0</v>
      </c>
      <c r="I235" s="17">
        <v>0</v>
      </c>
      <c r="J235" s="17">
        <v>0</v>
      </c>
      <c r="K235" s="17">
        <v>0</v>
      </c>
      <c r="L235" s="17">
        <v>0</v>
      </c>
      <c r="M235" s="17">
        <v>0</v>
      </c>
      <c r="N235" s="17">
        <v>0</v>
      </c>
      <c r="O235" s="17">
        <v>0</v>
      </c>
      <c r="P235" s="17">
        <v>0</v>
      </c>
      <c r="Q235" s="17">
        <v>0</v>
      </c>
      <c r="R235" s="17">
        <v>0</v>
      </c>
      <c r="S235" s="36"/>
      <c r="T235" s="36"/>
      <c r="U235" s="45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F235" s="36"/>
    </row>
    <row r="236" spans="1:32" s="1" customFormat="1" ht="17.25" customHeight="1">
      <c r="A236" s="38" t="s">
        <v>209</v>
      </c>
      <c r="B236" s="43" t="s">
        <v>210</v>
      </c>
      <c r="C236" s="36">
        <v>2020</v>
      </c>
      <c r="D236" s="36">
        <v>2030</v>
      </c>
      <c r="E236" s="36" t="s">
        <v>146</v>
      </c>
      <c r="F236" s="16" t="s">
        <v>60</v>
      </c>
      <c r="G236" s="17">
        <f>G240</f>
        <v>56243398.200000003</v>
      </c>
      <c r="H236" s="17">
        <f t="shared" ref="H236:R236" si="158">H240</f>
        <v>5607182.2000000002</v>
      </c>
      <c r="I236" s="17">
        <f t="shared" si="158"/>
        <v>5052069.2</v>
      </c>
      <c r="J236" s="17">
        <f t="shared" si="158"/>
        <v>5064905.2</v>
      </c>
      <c r="K236" s="17">
        <f t="shared" si="158"/>
        <v>5064905.2</v>
      </c>
      <c r="L236" s="17">
        <f t="shared" si="158"/>
        <v>5064905.2</v>
      </c>
      <c r="M236" s="17">
        <f t="shared" si="158"/>
        <v>5064905.2</v>
      </c>
      <c r="N236" s="17">
        <f t="shared" si="158"/>
        <v>5064905.2</v>
      </c>
      <c r="O236" s="17">
        <f t="shared" si="158"/>
        <v>5064905.2</v>
      </c>
      <c r="P236" s="17">
        <f t="shared" si="158"/>
        <v>5064905.2</v>
      </c>
      <c r="Q236" s="17">
        <f t="shared" si="158"/>
        <v>5064905.2</v>
      </c>
      <c r="R236" s="17">
        <f t="shared" si="158"/>
        <v>5064905.2</v>
      </c>
      <c r="S236" s="36" t="s">
        <v>59</v>
      </c>
      <c r="T236" s="36" t="s">
        <v>59</v>
      </c>
      <c r="U236" s="36" t="s">
        <v>152</v>
      </c>
      <c r="V236" s="36" t="s">
        <v>152</v>
      </c>
      <c r="W236" s="36" t="s">
        <v>152</v>
      </c>
      <c r="X236" s="36" t="s">
        <v>152</v>
      </c>
      <c r="Y236" s="36" t="s">
        <v>152</v>
      </c>
      <c r="Z236" s="36" t="s">
        <v>152</v>
      </c>
      <c r="AA236" s="36" t="s">
        <v>152</v>
      </c>
      <c r="AB236" s="36" t="s">
        <v>152</v>
      </c>
      <c r="AC236" s="36" t="s">
        <v>152</v>
      </c>
      <c r="AD236" s="36" t="s">
        <v>152</v>
      </c>
      <c r="AE236" s="36" t="s">
        <v>152</v>
      </c>
      <c r="AF236" s="36" t="s">
        <v>152</v>
      </c>
    </row>
    <row r="237" spans="1:32" s="1" customFormat="1" ht="69.75" customHeight="1">
      <c r="A237" s="38"/>
      <c r="B237" s="43"/>
      <c r="C237" s="36"/>
      <c r="D237" s="36"/>
      <c r="E237" s="36"/>
      <c r="F237" s="16" t="s">
        <v>61</v>
      </c>
      <c r="G237" s="17">
        <f>G241</f>
        <v>56243398.200000003</v>
      </c>
      <c r="H237" s="17">
        <f t="shared" ref="H237:R237" si="159">H241</f>
        <v>5607182.2000000002</v>
      </c>
      <c r="I237" s="17">
        <f t="shared" si="159"/>
        <v>5052069.2</v>
      </c>
      <c r="J237" s="17">
        <f t="shared" si="159"/>
        <v>5064905.2</v>
      </c>
      <c r="K237" s="17">
        <f t="shared" si="159"/>
        <v>5064905.2</v>
      </c>
      <c r="L237" s="17">
        <f t="shared" si="159"/>
        <v>5064905.2</v>
      </c>
      <c r="M237" s="17">
        <f t="shared" si="159"/>
        <v>5064905.2</v>
      </c>
      <c r="N237" s="17">
        <f t="shared" si="159"/>
        <v>5064905.2</v>
      </c>
      <c r="O237" s="17">
        <f t="shared" si="159"/>
        <v>5064905.2</v>
      </c>
      <c r="P237" s="17">
        <f t="shared" si="159"/>
        <v>5064905.2</v>
      </c>
      <c r="Q237" s="17">
        <f t="shared" si="159"/>
        <v>5064905.2</v>
      </c>
      <c r="R237" s="17">
        <f t="shared" si="159"/>
        <v>5064905.2</v>
      </c>
      <c r="S237" s="36"/>
      <c r="T237" s="36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F237" s="36"/>
    </row>
    <row r="238" spans="1:32" s="1" customFormat="1" ht="60.6" customHeight="1">
      <c r="A238" s="38"/>
      <c r="B238" s="43"/>
      <c r="C238" s="36"/>
      <c r="D238" s="36"/>
      <c r="E238" s="36"/>
      <c r="F238" s="16" t="s">
        <v>58</v>
      </c>
      <c r="G238" s="17">
        <f>G242</f>
        <v>0</v>
      </c>
      <c r="H238" s="17">
        <f t="shared" ref="H238:R238" si="160">H242</f>
        <v>0</v>
      </c>
      <c r="I238" s="17">
        <f t="shared" si="160"/>
        <v>0</v>
      </c>
      <c r="J238" s="17">
        <f t="shared" si="160"/>
        <v>0</v>
      </c>
      <c r="K238" s="17">
        <f t="shared" si="160"/>
        <v>0</v>
      </c>
      <c r="L238" s="17">
        <f t="shared" si="160"/>
        <v>0</v>
      </c>
      <c r="M238" s="17">
        <f t="shared" si="160"/>
        <v>0</v>
      </c>
      <c r="N238" s="17">
        <f t="shared" si="160"/>
        <v>0</v>
      </c>
      <c r="O238" s="17">
        <f t="shared" si="160"/>
        <v>0</v>
      </c>
      <c r="P238" s="17">
        <f t="shared" si="160"/>
        <v>0</v>
      </c>
      <c r="Q238" s="17">
        <f t="shared" si="160"/>
        <v>0</v>
      </c>
      <c r="R238" s="17">
        <f t="shared" si="160"/>
        <v>0</v>
      </c>
      <c r="S238" s="36"/>
      <c r="T238" s="36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F238" s="36"/>
    </row>
    <row r="239" spans="1:32" s="1" customFormat="1" ht="60.6" customHeight="1">
      <c r="A239" s="38"/>
      <c r="B239" s="43"/>
      <c r="C239" s="36"/>
      <c r="D239" s="36"/>
      <c r="E239" s="36"/>
      <c r="F239" s="16" t="s">
        <v>45</v>
      </c>
      <c r="G239" s="17">
        <f>G243</f>
        <v>0</v>
      </c>
      <c r="H239" s="17">
        <f t="shared" ref="H239:R239" si="161">H243</f>
        <v>0</v>
      </c>
      <c r="I239" s="17">
        <f t="shared" si="161"/>
        <v>0</v>
      </c>
      <c r="J239" s="17">
        <f t="shared" si="161"/>
        <v>0</v>
      </c>
      <c r="K239" s="17">
        <f t="shared" si="161"/>
        <v>0</v>
      </c>
      <c r="L239" s="17">
        <f t="shared" si="161"/>
        <v>0</v>
      </c>
      <c r="M239" s="17">
        <f t="shared" si="161"/>
        <v>0</v>
      </c>
      <c r="N239" s="17">
        <f t="shared" si="161"/>
        <v>0</v>
      </c>
      <c r="O239" s="17">
        <f t="shared" si="161"/>
        <v>0</v>
      </c>
      <c r="P239" s="17">
        <f t="shared" si="161"/>
        <v>0</v>
      </c>
      <c r="Q239" s="17">
        <f t="shared" si="161"/>
        <v>0</v>
      </c>
      <c r="R239" s="17">
        <f t="shared" si="161"/>
        <v>0</v>
      </c>
      <c r="S239" s="36"/>
      <c r="T239" s="36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F239" s="36"/>
    </row>
    <row r="240" spans="1:32" s="1" customFormat="1" ht="21" customHeight="1">
      <c r="A240" s="36" t="s">
        <v>95</v>
      </c>
      <c r="B240" s="43" t="s">
        <v>211</v>
      </c>
      <c r="C240" s="36">
        <v>2020</v>
      </c>
      <c r="D240" s="36">
        <v>2030</v>
      </c>
      <c r="E240" s="36" t="s">
        <v>146</v>
      </c>
      <c r="F240" s="16" t="s">
        <v>60</v>
      </c>
      <c r="G240" s="17">
        <f>G244+G247+G250+G253+G257</f>
        <v>56243398.200000003</v>
      </c>
      <c r="H240" s="17">
        <f t="shared" ref="H240:R240" si="162">H244+H247+H250+H253+H257</f>
        <v>5607182.2000000002</v>
      </c>
      <c r="I240" s="17">
        <f t="shared" si="162"/>
        <v>5052069.2</v>
      </c>
      <c r="J240" s="17">
        <f t="shared" si="162"/>
        <v>5064905.2</v>
      </c>
      <c r="K240" s="17">
        <f t="shared" si="162"/>
        <v>5064905.2</v>
      </c>
      <c r="L240" s="17">
        <f t="shared" si="162"/>
        <v>5064905.2</v>
      </c>
      <c r="M240" s="17">
        <f t="shared" si="162"/>
        <v>5064905.2</v>
      </c>
      <c r="N240" s="17">
        <f t="shared" si="162"/>
        <v>5064905.2</v>
      </c>
      <c r="O240" s="17">
        <f t="shared" si="162"/>
        <v>5064905.2</v>
      </c>
      <c r="P240" s="17">
        <f t="shared" si="162"/>
        <v>5064905.2</v>
      </c>
      <c r="Q240" s="17">
        <f t="shared" si="162"/>
        <v>5064905.2</v>
      </c>
      <c r="R240" s="17">
        <f t="shared" si="162"/>
        <v>5064905.2</v>
      </c>
      <c r="S240" s="36" t="s">
        <v>59</v>
      </c>
      <c r="T240" s="36" t="s">
        <v>59</v>
      </c>
      <c r="U240" s="36" t="s">
        <v>152</v>
      </c>
      <c r="V240" s="36" t="s">
        <v>152</v>
      </c>
      <c r="W240" s="36" t="s">
        <v>152</v>
      </c>
      <c r="X240" s="36" t="s">
        <v>152</v>
      </c>
      <c r="Y240" s="36" t="s">
        <v>152</v>
      </c>
      <c r="Z240" s="36" t="s">
        <v>152</v>
      </c>
      <c r="AA240" s="36" t="s">
        <v>152</v>
      </c>
      <c r="AB240" s="36" t="s">
        <v>152</v>
      </c>
      <c r="AC240" s="36" t="s">
        <v>152</v>
      </c>
      <c r="AD240" s="36" t="s">
        <v>152</v>
      </c>
      <c r="AE240" s="36" t="s">
        <v>152</v>
      </c>
      <c r="AF240" s="36" t="s">
        <v>152</v>
      </c>
    </row>
    <row r="241" spans="1:32" s="1" customFormat="1" ht="66" customHeight="1">
      <c r="A241" s="36"/>
      <c r="B241" s="43"/>
      <c r="C241" s="36"/>
      <c r="D241" s="36"/>
      <c r="E241" s="36"/>
      <c r="F241" s="16" t="s">
        <v>61</v>
      </c>
      <c r="G241" s="17">
        <f>G245+G248+G251+G254+G258</f>
        <v>56243398.200000003</v>
      </c>
      <c r="H241" s="17">
        <f t="shared" ref="H241:R241" si="163">H245+H248+H251+H254+H258</f>
        <v>5607182.2000000002</v>
      </c>
      <c r="I241" s="17">
        <f t="shared" si="163"/>
        <v>5052069.2</v>
      </c>
      <c r="J241" s="17">
        <f t="shared" si="163"/>
        <v>5064905.2</v>
      </c>
      <c r="K241" s="17">
        <f t="shared" si="163"/>
        <v>5064905.2</v>
      </c>
      <c r="L241" s="17">
        <f t="shared" si="163"/>
        <v>5064905.2</v>
      </c>
      <c r="M241" s="17">
        <f t="shared" si="163"/>
        <v>5064905.2</v>
      </c>
      <c r="N241" s="17">
        <f t="shared" si="163"/>
        <v>5064905.2</v>
      </c>
      <c r="O241" s="17">
        <f t="shared" si="163"/>
        <v>5064905.2</v>
      </c>
      <c r="P241" s="17">
        <f t="shared" si="163"/>
        <v>5064905.2</v>
      </c>
      <c r="Q241" s="17">
        <f t="shared" si="163"/>
        <v>5064905.2</v>
      </c>
      <c r="R241" s="17">
        <f t="shared" si="163"/>
        <v>5064905.2</v>
      </c>
      <c r="S241" s="36"/>
      <c r="T241" s="36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F241" s="36"/>
    </row>
    <row r="242" spans="1:32" s="1" customFormat="1" ht="56.25" customHeight="1">
      <c r="A242" s="36"/>
      <c r="B242" s="43"/>
      <c r="C242" s="36"/>
      <c r="D242" s="36"/>
      <c r="E242" s="36"/>
      <c r="F242" s="16" t="s">
        <v>58</v>
      </c>
      <c r="G242" s="17">
        <f>G246+G249+G252+G255+G259</f>
        <v>0</v>
      </c>
      <c r="H242" s="17">
        <f t="shared" ref="H242:R242" si="164">H246+H249+H252+H255+H259</f>
        <v>0</v>
      </c>
      <c r="I242" s="17">
        <f t="shared" si="164"/>
        <v>0</v>
      </c>
      <c r="J242" s="17">
        <f t="shared" si="164"/>
        <v>0</v>
      </c>
      <c r="K242" s="17">
        <f t="shared" si="164"/>
        <v>0</v>
      </c>
      <c r="L242" s="17">
        <f t="shared" si="164"/>
        <v>0</v>
      </c>
      <c r="M242" s="17">
        <f t="shared" si="164"/>
        <v>0</v>
      </c>
      <c r="N242" s="17">
        <f t="shared" si="164"/>
        <v>0</v>
      </c>
      <c r="O242" s="17">
        <f t="shared" si="164"/>
        <v>0</v>
      </c>
      <c r="P242" s="17">
        <f t="shared" si="164"/>
        <v>0</v>
      </c>
      <c r="Q242" s="17">
        <f t="shared" si="164"/>
        <v>0</v>
      </c>
      <c r="R242" s="17">
        <f t="shared" si="164"/>
        <v>0</v>
      </c>
      <c r="S242" s="36"/>
      <c r="T242" s="36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F242" s="36"/>
    </row>
    <row r="243" spans="1:32" s="1" customFormat="1" ht="56.25" customHeight="1">
      <c r="A243" s="36"/>
      <c r="B243" s="43"/>
      <c r="C243" s="36"/>
      <c r="D243" s="36"/>
      <c r="E243" s="36"/>
      <c r="F243" s="16" t="s">
        <v>45</v>
      </c>
      <c r="G243" s="17">
        <f>G256+G260</f>
        <v>0</v>
      </c>
      <c r="H243" s="17">
        <f t="shared" ref="H243:Q243" si="165">H256+H260</f>
        <v>0</v>
      </c>
      <c r="I243" s="17">
        <f t="shared" si="165"/>
        <v>0</v>
      </c>
      <c r="J243" s="17">
        <f t="shared" si="165"/>
        <v>0</v>
      </c>
      <c r="K243" s="17">
        <f t="shared" si="165"/>
        <v>0</v>
      </c>
      <c r="L243" s="17">
        <f t="shared" si="165"/>
        <v>0</v>
      </c>
      <c r="M243" s="17">
        <f t="shared" si="165"/>
        <v>0</v>
      </c>
      <c r="N243" s="17">
        <f t="shared" si="165"/>
        <v>0</v>
      </c>
      <c r="O243" s="17">
        <f t="shared" si="165"/>
        <v>0</v>
      </c>
      <c r="P243" s="17">
        <f t="shared" si="165"/>
        <v>0</v>
      </c>
      <c r="Q243" s="17">
        <f t="shared" si="165"/>
        <v>0</v>
      </c>
      <c r="R243" s="17">
        <f>R256+R260</f>
        <v>0</v>
      </c>
      <c r="S243" s="36"/>
      <c r="T243" s="36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F243" s="36"/>
    </row>
    <row r="244" spans="1:32" s="1" customFormat="1" ht="19.5" customHeight="1">
      <c r="A244" s="38" t="s">
        <v>96</v>
      </c>
      <c r="B244" s="41" t="s">
        <v>20</v>
      </c>
      <c r="C244" s="36">
        <v>2020</v>
      </c>
      <c r="D244" s="36">
        <v>2030</v>
      </c>
      <c r="E244" s="36" t="s">
        <v>146</v>
      </c>
      <c r="F244" s="16" t="s">
        <v>60</v>
      </c>
      <c r="G244" s="17">
        <f>SUM(H244:R244)</f>
        <v>6327800.2000000011</v>
      </c>
      <c r="H244" s="17">
        <f>SUM(H245:H246)</f>
        <v>553084.19999999995</v>
      </c>
      <c r="I244" s="17">
        <f t="shared" ref="I244:R244" si="166">SUM(I245:I246)</f>
        <v>565919.19999999995</v>
      </c>
      <c r="J244" s="17">
        <f t="shared" si="166"/>
        <v>578755.19999999995</v>
      </c>
      <c r="K244" s="17">
        <f t="shared" si="166"/>
        <v>578755.19999999995</v>
      </c>
      <c r="L244" s="17">
        <f t="shared" si="166"/>
        <v>578755.19999999995</v>
      </c>
      <c r="M244" s="17">
        <f t="shared" si="166"/>
        <v>578755.19999999995</v>
      </c>
      <c r="N244" s="17">
        <f t="shared" si="166"/>
        <v>578755.19999999995</v>
      </c>
      <c r="O244" s="17">
        <f t="shared" si="166"/>
        <v>578755.19999999995</v>
      </c>
      <c r="P244" s="17">
        <f t="shared" si="166"/>
        <v>578755.19999999995</v>
      </c>
      <c r="Q244" s="17">
        <f t="shared" si="166"/>
        <v>578755.19999999995</v>
      </c>
      <c r="R244" s="17">
        <f t="shared" si="166"/>
        <v>578755.19999999995</v>
      </c>
      <c r="S244" s="36" t="s">
        <v>212</v>
      </c>
      <c r="T244" s="36" t="s">
        <v>140</v>
      </c>
      <c r="U244" s="45">
        <f>SUM(V244:AF246)</f>
        <v>1815</v>
      </c>
      <c r="V244" s="36">
        <v>165</v>
      </c>
      <c r="W244" s="36">
        <v>165</v>
      </c>
      <c r="X244" s="36">
        <v>165</v>
      </c>
      <c r="Y244" s="36">
        <v>165</v>
      </c>
      <c r="Z244" s="36">
        <v>165</v>
      </c>
      <c r="AA244" s="36">
        <v>165</v>
      </c>
      <c r="AB244" s="36">
        <v>165</v>
      </c>
      <c r="AC244" s="36">
        <v>165</v>
      </c>
      <c r="AD244" s="36">
        <v>165</v>
      </c>
      <c r="AE244" s="36">
        <v>165</v>
      </c>
      <c r="AF244" s="36">
        <v>165</v>
      </c>
    </row>
    <row r="245" spans="1:32" s="1" customFormat="1" ht="76.5" customHeight="1">
      <c r="A245" s="38"/>
      <c r="B245" s="41"/>
      <c r="C245" s="36"/>
      <c r="D245" s="36"/>
      <c r="E245" s="36"/>
      <c r="F245" s="16" t="s">
        <v>61</v>
      </c>
      <c r="G245" s="17">
        <f t="shared" ref="G245:G246" si="167">SUM(H245:R245)</f>
        <v>6327800.2000000011</v>
      </c>
      <c r="H245" s="17">
        <v>553084.19999999995</v>
      </c>
      <c r="I245" s="17">
        <v>565919.19999999995</v>
      </c>
      <c r="J245" s="17">
        <v>578755.19999999995</v>
      </c>
      <c r="K245" s="17">
        <v>578755.19999999995</v>
      </c>
      <c r="L245" s="17">
        <v>578755.19999999995</v>
      </c>
      <c r="M245" s="17">
        <v>578755.19999999995</v>
      </c>
      <c r="N245" s="17">
        <v>578755.19999999995</v>
      </c>
      <c r="O245" s="17">
        <v>578755.19999999995</v>
      </c>
      <c r="P245" s="17">
        <v>578755.19999999995</v>
      </c>
      <c r="Q245" s="17">
        <v>578755.19999999995</v>
      </c>
      <c r="R245" s="17">
        <v>578755.19999999995</v>
      </c>
      <c r="S245" s="36"/>
      <c r="T245" s="36"/>
      <c r="U245" s="45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F245" s="36"/>
    </row>
    <row r="246" spans="1:32" s="1" customFormat="1" ht="48.75" customHeight="1">
      <c r="A246" s="38"/>
      <c r="B246" s="41"/>
      <c r="C246" s="36"/>
      <c r="D246" s="36"/>
      <c r="E246" s="36"/>
      <c r="F246" s="16" t="s">
        <v>58</v>
      </c>
      <c r="G246" s="17">
        <f t="shared" si="167"/>
        <v>0</v>
      </c>
      <c r="H246" s="17">
        <v>0</v>
      </c>
      <c r="I246" s="17">
        <v>0</v>
      </c>
      <c r="J246" s="17">
        <v>0</v>
      </c>
      <c r="K246" s="17">
        <v>0</v>
      </c>
      <c r="L246" s="17">
        <v>0</v>
      </c>
      <c r="M246" s="17">
        <v>0</v>
      </c>
      <c r="N246" s="17">
        <v>0</v>
      </c>
      <c r="O246" s="17">
        <v>0</v>
      </c>
      <c r="P246" s="17">
        <v>0</v>
      </c>
      <c r="Q246" s="17">
        <v>0</v>
      </c>
      <c r="R246" s="17">
        <v>0</v>
      </c>
      <c r="S246" s="36"/>
      <c r="T246" s="36"/>
      <c r="U246" s="45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F246" s="36"/>
    </row>
    <row r="247" spans="1:32" s="1" customFormat="1" ht="18" customHeight="1">
      <c r="A247" s="38" t="s">
        <v>171</v>
      </c>
      <c r="B247" s="32" t="s">
        <v>145</v>
      </c>
      <c r="C247" s="36">
        <v>2020</v>
      </c>
      <c r="D247" s="36">
        <v>2030</v>
      </c>
      <c r="E247" s="36" t="s">
        <v>146</v>
      </c>
      <c r="F247" s="16" t="s">
        <v>60</v>
      </c>
      <c r="G247" s="17">
        <f>SUM(H247:R247)</f>
        <v>49915598</v>
      </c>
      <c r="H247" s="17">
        <f>SUM(H248:H249)</f>
        <v>5054098</v>
      </c>
      <c r="I247" s="17">
        <f t="shared" ref="I247:R247" si="168">SUM(I248:I249)</f>
        <v>4486150</v>
      </c>
      <c r="J247" s="17">
        <f t="shared" si="168"/>
        <v>4486150</v>
      </c>
      <c r="K247" s="17">
        <f t="shared" si="168"/>
        <v>4486150</v>
      </c>
      <c r="L247" s="17">
        <f t="shared" si="168"/>
        <v>4486150</v>
      </c>
      <c r="M247" s="17">
        <f t="shared" si="168"/>
        <v>4486150</v>
      </c>
      <c r="N247" s="17">
        <f t="shared" si="168"/>
        <v>4486150</v>
      </c>
      <c r="O247" s="17">
        <f t="shared" si="168"/>
        <v>4486150</v>
      </c>
      <c r="P247" s="17">
        <f t="shared" si="168"/>
        <v>4486150</v>
      </c>
      <c r="Q247" s="17">
        <f t="shared" si="168"/>
        <v>4486150</v>
      </c>
      <c r="R247" s="17">
        <f t="shared" si="168"/>
        <v>4486150</v>
      </c>
      <c r="S247" s="47" t="s">
        <v>143</v>
      </c>
      <c r="T247" s="36" t="s">
        <v>142</v>
      </c>
      <c r="U247" s="45" t="s">
        <v>205</v>
      </c>
      <c r="V247" s="36">
        <v>100</v>
      </c>
      <c r="W247" s="36">
        <v>100</v>
      </c>
      <c r="X247" s="36">
        <v>100</v>
      </c>
      <c r="Y247" s="36">
        <v>100</v>
      </c>
      <c r="Z247" s="36">
        <v>100</v>
      </c>
      <c r="AA247" s="36">
        <v>100</v>
      </c>
      <c r="AB247" s="36">
        <v>100</v>
      </c>
      <c r="AC247" s="36">
        <v>100</v>
      </c>
      <c r="AD247" s="36">
        <v>100</v>
      </c>
      <c r="AE247" s="36">
        <v>100</v>
      </c>
      <c r="AF247" s="36">
        <v>100</v>
      </c>
    </row>
    <row r="248" spans="1:32" s="1" customFormat="1" ht="64.5" customHeight="1">
      <c r="A248" s="38"/>
      <c r="B248" s="32"/>
      <c r="C248" s="36"/>
      <c r="D248" s="36"/>
      <c r="E248" s="36"/>
      <c r="F248" s="16" t="s">
        <v>61</v>
      </c>
      <c r="G248" s="17">
        <f t="shared" ref="G248:G249" si="169">SUM(H248:R248)</f>
        <v>49915598</v>
      </c>
      <c r="H248" s="17">
        <v>5054098</v>
      </c>
      <c r="I248" s="17">
        <v>4486150</v>
      </c>
      <c r="J248" s="17">
        <v>4486150</v>
      </c>
      <c r="K248" s="17">
        <v>4486150</v>
      </c>
      <c r="L248" s="17">
        <v>4486150</v>
      </c>
      <c r="M248" s="17">
        <v>4486150</v>
      </c>
      <c r="N248" s="17">
        <v>4486150</v>
      </c>
      <c r="O248" s="17">
        <v>4486150</v>
      </c>
      <c r="P248" s="17">
        <v>4486150</v>
      </c>
      <c r="Q248" s="17">
        <v>4486150</v>
      </c>
      <c r="R248" s="17">
        <v>4486150</v>
      </c>
      <c r="S248" s="47"/>
      <c r="T248" s="36"/>
      <c r="U248" s="45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F248" s="36"/>
    </row>
    <row r="249" spans="1:32" s="1" customFormat="1" ht="93.75" customHeight="1">
      <c r="A249" s="38"/>
      <c r="B249" s="32"/>
      <c r="C249" s="36"/>
      <c r="D249" s="36"/>
      <c r="E249" s="36"/>
      <c r="F249" s="16" t="s">
        <v>58</v>
      </c>
      <c r="G249" s="17">
        <f t="shared" si="169"/>
        <v>0</v>
      </c>
      <c r="H249" s="17">
        <v>0</v>
      </c>
      <c r="I249" s="17">
        <v>0</v>
      </c>
      <c r="J249" s="17">
        <v>0</v>
      </c>
      <c r="K249" s="17">
        <v>0</v>
      </c>
      <c r="L249" s="17">
        <v>0</v>
      </c>
      <c r="M249" s="17">
        <v>0</v>
      </c>
      <c r="N249" s="17">
        <v>0</v>
      </c>
      <c r="O249" s="17">
        <v>0</v>
      </c>
      <c r="P249" s="17">
        <v>0</v>
      </c>
      <c r="Q249" s="17">
        <v>0</v>
      </c>
      <c r="R249" s="17">
        <v>0</v>
      </c>
      <c r="S249" s="20" t="s">
        <v>144</v>
      </c>
      <c r="T249" s="15" t="s">
        <v>142</v>
      </c>
      <c r="U249" s="21" t="s">
        <v>205</v>
      </c>
      <c r="V249" s="15">
        <v>100</v>
      </c>
      <c r="W249" s="15">
        <v>100</v>
      </c>
      <c r="X249" s="15">
        <v>100</v>
      </c>
      <c r="Y249" s="15">
        <v>100</v>
      </c>
      <c r="Z249" s="15">
        <v>100</v>
      </c>
      <c r="AA249" s="15">
        <v>100</v>
      </c>
      <c r="AB249" s="15">
        <v>100</v>
      </c>
      <c r="AC249" s="15">
        <v>100</v>
      </c>
      <c r="AD249" s="15">
        <v>100</v>
      </c>
      <c r="AE249" s="15">
        <v>100</v>
      </c>
      <c r="AF249" s="15">
        <v>100</v>
      </c>
    </row>
    <row r="250" spans="1:32" s="1" customFormat="1" ht="18.75" customHeight="1">
      <c r="A250" s="38" t="s">
        <v>177</v>
      </c>
      <c r="B250" s="32" t="s">
        <v>320</v>
      </c>
      <c r="C250" s="36">
        <v>2020</v>
      </c>
      <c r="D250" s="36">
        <v>2030</v>
      </c>
      <c r="E250" s="36" t="s">
        <v>146</v>
      </c>
      <c r="F250" s="16" t="s">
        <v>60</v>
      </c>
      <c r="G250" s="17">
        <f>SUM(H250:R250)</f>
        <v>0</v>
      </c>
      <c r="H250" s="17">
        <f>SUM(H251:H252)</f>
        <v>0</v>
      </c>
      <c r="I250" s="17">
        <f t="shared" ref="I250:R250" si="170">SUM(I251:I252)</f>
        <v>0</v>
      </c>
      <c r="J250" s="17">
        <f t="shared" si="170"/>
        <v>0</v>
      </c>
      <c r="K250" s="17">
        <f t="shared" si="170"/>
        <v>0</v>
      </c>
      <c r="L250" s="17">
        <f t="shared" si="170"/>
        <v>0</v>
      </c>
      <c r="M250" s="17">
        <f t="shared" si="170"/>
        <v>0</v>
      </c>
      <c r="N250" s="17">
        <f t="shared" si="170"/>
        <v>0</v>
      </c>
      <c r="O250" s="17">
        <f t="shared" si="170"/>
        <v>0</v>
      </c>
      <c r="P250" s="17">
        <f t="shared" si="170"/>
        <v>0</v>
      </c>
      <c r="Q250" s="17">
        <f t="shared" si="170"/>
        <v>0</v>
      </c>
      <c r="R250" s="17">
        <f t="shared" si="170"/>
        <v>0</v>
      </c>
      <c r="S250" s="47" t="s">
        <v>144</v>
      </c>
      <c r="T250" s="36" t="s">
        <v>142</v>
      </c>
      <c r="U250" s="45" t="s">
        <v>205</v>
      </c>
      <c r="V250" s="36">
        <v>100</v>
      </c>
      <c r="W250" s="36">
        <v>100</v>
      </c>
      <c r="X250" s="36">
        <v>100</v>
      </c>
      <c r="Y250" s="36">
        <v>100</v>
      </c>
      <c r="Z250" s="36">
        <v>100</v>
      </c>
      <c r="AA250" s="36">
        <v>100</v>
      </c>
      <c r="AB250" s="36">
        <v>100</v>
      </c>
      <c r="AC250" s="36">
        <v>100</v>
      </c>
      <c r="AD250" s="36">
        <v>100</v>
      </c>
      <c r="AE250" s="36">
        <v>100</v>
      </c>
      <c r="AF250" s="36">
        <v>100</v>
      </c>
    </row>
    <row r="251" spans="1:32" s="1" customFormat="1" ht="65.25" customHeight="1">
      <c r="A251" s="38"/>
      <c r="B251" s="32"/>
      <c r="C251" s="36"/>
      <c r="D251" s="36"/>
      <c r="E251" s="36"/>
      <c r="F251" s="16" t="s">
        <v>61</v>
      </c>
      <c r="G251" s="17">
        <f t="shared" ref="G251:G252" si="171">SUM(H251:R251)</f>
        <v>0</v>
      </c>
      <c r="H251" s="17">
        <v>0</v>
      </c>
      <c r="I251" s="17">
        <v>0</v>
      </c>
      <c r="J251" s="17">
        <v>0</v>
      </c>
      <c r="K251" s="17">
        <v>0</v>
      </c>
      <c r="L251" s="17">
        <v>0</v>
      </c>
      <c r="M251" s="17">
        <v>0</v>
      </c>
      <c r="N251" s="17">
        <v>0</v>
      </c>
      <c r="O251" s="17">
        <v>0</v>
      </c>
      <c r="P251" s="17">
        <v>0</v>
      </c>
      <c r="Q251" s="17">
        <v>0</v>
      </c>
      <c r="R251" s="17">
        <v>0</v>
      </c>
      <c r="S251" s="47"/>
      <c r="T251" s="36"/>
      <c r="U251" s="45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F251" s="36"/>
    </row>
    <row r="252" spans="1:32" s="1" customFormat="1" ht="89.25" customHeight="1">
      <c r="A252" s="38"/>
      <c r="B252" s="32"/>
      <c r="C252" s="36"/>
      <c r="D252" s="36"/>
      <c r="E252" s="36"/>
      <c r="F252" s="16" t="s">
        <v>58</v>
      </c>
      <c r="G252" s="17">
        <f t="shared" si="171"/>
        <v>0</v>
      </c>
      <c r="H252" s="17">
        <v>0</v>
      </c>
      <c r="I252" s="17">
        <v>0</v>
      </c>
      <c r="J252" s="17">
        <v>0</v>
      </c>
      <c r="K252" s="17">
        <v>0</v>
      </c>
      <c r="L252" s="17">
        <v>0</v>
      </c>
      <c r="M252" s="17">
        <v>0</v>
      </c>
      <c r="N252" s="17">
        <v>0</v>
      </c>
      <c r="O252" s="17">
        <v>0</v>
      </c>
      <c r="P252" s="17">
        <v>0</v>
      </c>
      <c r="Q252" s="17">
        <v>0</v>
      </c>
      <c r="R252" s="17">
        <v>0</v>
      </c>
      <c r="S252" s="47"/>
      <c r="T252" s="36"/>
      <c r="U252" s="45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F252" s="36"/>
    </row>
    <row r="253" spans="1:32" s="1" customFormat="1" ht="20.25" customHeight="1">
      <c r="A253" s="38" t="s">
        <v>202</v>
      </c>
      <c r="B253" s="32" t="s">
        <v>213</v>
      </c>
      <c r="C253" s="36">
        <v>2020</v>
      </c>
      <c r="D253" s="36">
        <v>2030</v>
      </c>
      <c r="E253" s="36" t="s">
        <v>146</v>
      </c>
      <c r="F253" s="16" t="s">
        <v>60</v>
      </c>
      <c r="G253" s="17">
        <f>SUM(H253:R253)</f>
        <v>0</v>
      </c>
      <c r="H253" s="17">
        <f>SUM(H254:H256)</f>
        <v>0</v>
      </c>
      <c r="I253" s="17">
        <f t="shared" ref="I253:R253" si="172">SUM(I254:I256)</f>
        <v>0</v>
      </c>
      <c r="J253" s="17">
        <f t="shared" si="172"/>
        <v>0</v>
      </c>
      <c r="K253" s="17">
        <f t="shared" si="172"/>
        <v>0</v>
      </c>
      <c r="L253" s="17">
        <f t="shared" si="172"/>
        <v>0</v>
      </c>
      <c r="M253" s="17">
        <f t="shared" si="172"/>
        <v>0</v>
      </c>
      <c r="N253" s="17">
        <f t="shared" si="172"/>
        <v>0</v>
      </c>
      <c r="O253" s="17">
        <f t="shared" si="172"/>
        <v>0</v>
      </c>
      <c r="P253" s="17">
        <f t="shared" si="172"/>
        <v>0</v>
      </c>
      <c r="Q253" s="17">
        <f t="shared" si="172"/>
        <v>0</v>
      </c>
      <c r="R253" s="17">
        <f t="shared" si="172"/>
        <v>0</v>
      </c>
      <c r="S253" s="47" t="s">
        <v>214</v>
      </c>
      <c r="T253" s="36" t="s">
        <v>135</v>
      </c>
      <c r="U253" s="45">
        <f>SUM(V253:AF256)</f>
        <v>1</v>
      </c>
      <c r="V253" s="36">
        <v>0</v>
      </c>
      <c r="W253" s="36">
        <v>0</v>
      </c>
      <c r="X253" s="36">
        <v>1</v>
      </c>
      <c r="Y253" s="36">
        <v>0</v>
      </c>
      <c r="Z253" s="36">
        <v>0</v>
      </c>
      <c r="AA253" s="36">
        <v>0</v>
      </c>
      <c r="AB253" s="36">
        <v>0</v>
      </c>
      <c r="AC253" s="36">
        <v>0</v>
      </c>
      <c r="AD253" s="36">
        <v>0</v>
      </c>
      <c r="AE253" s="36">
        <v>0</v>
      </c>
      <c r="AF253" s="36">
        <v>0</v>
      </c>
    </row>
    <row r="254" spans="1:32" s="1" customFormat="1" ht="67.5" customHeight="1">
      <c r="A254" s="38"/>
      <c r="B254" s="32"/>
      <c r="C254" s="36"/>
      <c r="D254" s="36"/>
      <c r="E254" s="36"/>
      <c r="F254" s="16" t="s">
        <v>61</v>
      </c>
      <c r="G254" s="17">
        <f t="shared" ref="G254:G256" si="173">SUM(H254:R254)</f>
        <v>0</v>
      </c>
      <c r="H254" s="17">
        <v>0</v>
      </c>
      <c r="I254" s="17">
        <v>0</v>
      </c>
      <c r="J254" s="17">
        <v>0</v>
      </c>
      <c r="K254" s="17">
        <v>0</v>
      </c>
      <c r="L254" s="17">
        <v>0</v>
      </c>
      <c r="M254" s="17">
        <v>0</v>
      </c>
      <c r="N254" s="17">
        <v>0</v>
      </c>
      <c r="O254" s="17">
        <v>0</v>
      </c>
      <c r="P254" s="17">
        <v>0</v>
      </c>
      <c r="Q254" s="17">
        <v>0</v>
      </c>
      <c r="R254" s="17">
        <v>0</v>
      </c>
      <c r="S254" s="47"/>
      <c r="T254" s="36"/>
      <c r="U254" s="45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F254" s="36"/>
    </row>
    <row r="255" spans="1:32" s="1" customFormat="1" ht="48.75" customHeight="1">
      <c r="A255" s="38"/>
      <c r="B255" s="32"/>
      <c r="C255" s="36"/>
      <c r="D255" s="36"/>
      <c r="E255" s="36"/>
      <c r="F255" s="16" t="s">
        <v>58</v>
      </c>
      <c r="G255" s="17">
        <f t="shared" si="173"/>
        <v>0</v>
      </c>
      <c r="H255" s="17">
        <v>0</v>
      </c>
      <c r="I255" s="17">
        <v>0</v>
      </c>
      <c r="J255" s="17">
        <v>0</v>
      </c>
      <c r="K255" s="17">
        <v>0</v>
      </c>
      <c r="L255" s="17">
        <v>0</v>
      </c>
      <c r="M255" s="17">
        <v>0</v>
      </c>
      <c r="N255" s="17">
        <v>0</v>
      </c>
      <c r="O255" s="17">
        <v>0</v>
      </c>
      <c r="P255" s="17">
        <v>0</v>
      </c>
      <c r="Q255" s="17">
        <v>0</v>
      </c>
      <c r="R255" s="17">
        <v>0</v>
      </c>
      <c r="S255" s="47"/>
      <c r="T255" s="36"/>
      <c r="U255" s="45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F255" s="36"/>
    </row>
    <row r="256" spans="1:32" s="1" customFormat="1" ht="52.5" customHeight="1">
      <c r="A256" s="38"/>
      <c r="B256" s="32"/>
      <c r="C256" s="36"/>
      <c r="D256" s="36"/>
      <c r="E256" s="36"/>
      <c r="F256" s="16" t="s">
        <v>45</v>
      </c>
      <c r="G256" s="17">
        <f t="shared" si="173"/>
        <v>0</v>
      </c>
      <c r="H256" s="17">
        <v>0</v>
      </c>
      <c r="I256" s="17">
        <v>0</v>
      </c>
      <c r="J256" s="17">
        <v>0</v>
      </c>
      <c r="K256" s="17">
        <v>0</v>
      </c>
      <c r="L256" s="17">
        <v>0</v>
      </c>
      <c r="M256" s="17">
        <v>0</v>
      </c>
      <c r="N256" s="17">
        <v>0</v>
      </c>
      <c r="O256" s="17">
        <v>0</v>
      </c>
      <c r="P256" s="17">
        <v>0</v>
      </c>
      <c r="Q256" s="17">
        <v>0</v>
      </c>
      <c r="R256" s="17">
        <v>0</v>
      </c>
      <c r="S256" s="47"/>
      <c r="T256" s="36"/>
      <c r="U256" s="45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F256" s="36"/>
    </row>
    <row r="257" spans="1:32" s="1" customFormat="1" ht="17.25" customHeight="1">
      <c r="A257" s="38" t="s">
        <v>188</v>
      </c>
      <c r="B257" s="32" t="s">
        <v>203</v>
      </c>
      <c r="C257" s="36">
        <v>2021</v>
      </c>
      <c r="D257" s="36">
        <v>2021</v>
      </c>
      <c r="E257" s="36" t="s">
        <v>146</v>
      </c>
      <c r="F257" s="16" t="s">
        <v>60</v>
      </c>
      <c r="G257" s="17">
        <f>SUM(H257:R257)</f>
        <v>0</v>
      </c>
      <c r="H257" s="17">
        <f>SUM(H258:H260)</f>
        <v>0</v>
      </c>
      <c r="I257" s="17">
        <f t="shared" ref="I257:R257" si="174">SUM(I258:I260)</f>
        <v>0</v>
      </c>
      <c r="J257" s="17">
        <f t="shared" si="174"/>
        <v>0</v>
      </c>
      <c r="K257" s="17">
        <f t="shared" si="174"/>
        <v>0</v>
      </c>
      <c r="L257" s="17">
        <f t="shared" si="174"/>
        <v>0</v>
      </c>
      <c r="M257" s="17">
        <f t="shared" si="174"/>
        <v>0</v>
      </c>
      <c r="N257" s="17">
        <f t="shared" si="174"/>
        <v>0</v>
      </c>
      <c r="O257" s="17">
        <f t="shared" si="174"/>
        <v>0</v>
      </c>
      <c r="P257" s="17">
        <f t="shared" si="174"/>
        <v>0</v>
      </c>
      <c r="Q257" s="17">
        <f t="shared" si="174"/>
        <v>0</v>
      </c>
      <c r="R257" s="17">
        <f t="shared" si="174"/>
        <v>0</v>
      </c>
      <c r="S257" s="47" t="s">
        <v>215</v>
      </c>
      <c r="T257" s="36" t="s">
        <v>135</v>
      </c>
      <c r="U257" s="45">
        <f>SUM(V257:AF260)</f>
        <v>1</v>
      </c>
      <c r="V257" s="36" t="s">
        <v>205</v>
      </c>
      <c r="W257" s="36">
        <v>1</v>
      </c>
      <c r="X257" s="36" t="s">
        <v>205</v>
      </c>
      <c r="Y257" s="36" t="s">
        <v>205</v>
      </c>
      <c r="Z257" s="36" t="s">
        <v>205</v>
      </c>
      <c r="AA257" s="36" t="s">
        <v>205</v>
      </c>
      <c r="AB257" s="36" t="s">
        <v>205</v>
      </c>
      <c r="AC257" s="36" t="s">
        <v>205</v>
      </c>
      <c r="AD257" s="36" t="s">
        <v>205</v>
      </c>
      <c r="AE257" s="36" t="s">
        <v>205</v>
      </c>
      <c r="AF257" s="36" t="s">
        <v>205</v>
      </c>
    </row>
    <row r="258" spans="1:32" s="1" customFormat="1" ht="64.5" customHeight="1">
      <c r="A258" s="38"/>
      <c r="B258" s="32"/>
      <c r="C258" s="36"/>
      <c r="D258" s="36"/>
      <c r="E258" s="36"/>
      <c r="F258" s="16" t="s">
        <v>61</v>
      </c>
      <c r="G258" s="17">
        <f t="shared" ref="G258:G260" si="175">SUM(H258:R258)</f>
        <v>0</v>
      </c>
      <c r="H258" s="17">
        <v>0</v>
      </c>
      <c r="I258" s="17">
        <v>0</v>
      </c>
      <c r="J258" s="17">
        <v>0</v>
      </c>
      <c r="K258" s="17">
        <v>0</v>
      </c>
      <c r="L258" s="17">
        <v>0</v>
      </c>
      <c r="M258" s="17">
        <v>0</v>
      </c>
      <c r="N258" s="17">
        <v>0</v>
      </c>
      <c r="O258" s="17">
        <v>0</v>
      </c>
      <c r="P258" s="17">
        <v>0</v>
      </c>
      <c r="Q258" s="17">
        <v>0</v>
      </c>
      <c r="R258" s="17">
        <v>0</v>
      </c>
      <c r="S258" s="47"/>
      <c r="T258" s="36"/>
      <c r="U258" s="45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F258" s="36"/>
    </row>
    <row r="259" spans="1:32" s="1" customFormat="1" ht="51" customHeight="1">
      <c r="A259" s="38"/>
      <c r="B259" s="32"/>
      <c r="C259" s="36"/>
      <c r="D259" s="36"/>
      <c r="E259" s="36"/>
      <c r="F259" s="16" t="s">
        <v>58</v>
      </c>
      <c r="G259" s="17">
        <f t="shared" si="175"/>
        <v>0</v>
      </c>
      <c r="H259" s="17">
        <v>0</v>
      </c>
      <c r="I259" s="17">
        <v>0</v>
      </c>
      <c r="J259" s="17">
        <v>0</v>
      </c>
      <c r="K259" s="17">
        <v>0</v>
      </c>
      <c r="L259" s="17">
        <v>0</v>
      </c>
      <c r="M259" s="17">
        <v>0</v>
      </c>
      <c r="N259" s="17">
        <v>0</v>
      </c>
      <c r="O259" s="17">
        <v>0</v>
      </c>
      <c r="P259" s="17">
        <v>0</v>
      </c>
      <c r="Q259" s="17">
        <v>0</v>
      </c>
      <c r="R259" s="17">
        <v>0</v>
      </c>
      <c r="S259" s="47"/>
      <c r="T259" s="36"/>
      <c r="U259" s="45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F259" s="36"/>
    </row>
    <row r="260" spans="1:32" s="1" customFormat="1" ht="50.25" customHeight="1">
      <c r="A260" s="38"/>
      <c r="B260" s="32"/>
      <c r="C260" s="36"/>
      <c r="D260" s="36"/>
      <c r="E260" s="36"/>
      <c r="F260" s="16" t="s">
        <v>45</v>
      </c>
      <c r="G260" s="17">
        <f t="shared" si="175"/>
        <v>0</v>
      </c>
      <c r="H260" s="17">
        <v>0</v>
      </c>
      <c r="I260" s="17">
        <v>0</v>
      </c>
      <c r="J260" s="17">
        <v>0</v>
      </c>
      <c r="K260" s="17">
        <v>0</v>
      </c>
      <c r="L260" s="17">
        <v>0</v>
      </c>
      <c r="M260" s="17">
        <v>0</v>
      </c>
      <c r="N260" s="17">
        <v>0</v>
      </c>
      <c r="O260" s="17">
        <v>0</v>
      </c>
      <c r="P260" s="17">
        <v>0</v>
      </c>
      <c r="Q260" s="17">
        <v>0</v>
      </c>
      <c r="R260" s="17">
        <v>0</v>
      </c>
      <c r="S260" s="47"/>
      <c r="T260" s="36"/>
      <c r="U260" s="45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F260" s="36"/>
    </row>
    <row r="261" spans="1:32" s="1" customFormat="1" ht="19.5" customHeight="1">
      <c r="A261" s="38" t="s">
        <v>216</v>
      </c>
      <c r="B261" s="43" t="s">
        <v>21</v>
      </c>
      <c r="C261" s="36">
        <v>2020</v>
      </c>
      <c r="D261" s="36">
        <v>2030</v>
      </c>
      <c r="E261" s="36" t="s">
        <v>78</v>
      </c>
      <c r="F261" s="16" t="s">
        <v>60</v>
      </c>
      <c r="G261" s="17">
        <f>G265</f>
        <v>32375254.799999997</v>
      </c>
      <c r="H261" s="17">
        <f t="shared" ref="H261:R261" si="176">H265</f>
        <v>2907523.8</v>
      </c>
      <c r="I261" s="17">
        <f t="shared" si="176"/>
        <v>2928181.8</v>
      </c>
      <c r="J261" s="17">
        <f t="shared" si="176"/>
        <v>2948838.8</v>
      </c>
      <c r="K261" s="17">
        <f t="shared" si="176"/>
        <v>2948838.8</v>
      </c>
      <c r="L261" s="17">
        <f t="shared" si="176"/>
        <v>2948838.8</v>
      </c>
      <c r="M261" s="17">
        <f t="shared" si="176"/>
        <v>2948838.8</v>
      </c>
      <c r="N261" s="17">
        <f t="shared" si="176"/>
        <v>2948838.8</v>
      </c>
      <c r="O261" s="17">
        <f t="shared" si="176"/>
        <v>2948838.8</v>
      </c>
      <c r="P261" s="17">
        <f t="shared" si="176"/>
        <v>2948838.8</v>
      </c>
      <c r="Q261" s="17">
        <f t="shared" si="176"/>
        <v>2948838.8</v>
      </c>
      <c r="R261" s="17">
        <f t="shared" si="176"/>
        <v>2948838.8</v>
      </c>
      <c r="S261" s="36" t="s">
        <v>59</v>
      </c>
      <c r="T261" s="36" t="s">
        <v>59</v>
      </c>
      <c r="U261" s="36" t="s">
        <v>152</v>
      </c>
      <c r="V261" s="36" t="s">
        <v>152</v>
      </c>
      <c r="W261" s="36" t="s">
        <v>152</v>
      </c>
      <c r="X261" s="36" t="s">
        <v>152</v>
      </c>
      <c r="Y261" s="36" t="s">
        <v>152</v>
      </c>
      <c r="Z261" s="36" t="s">
        <v>152</v>
      </c>
      <c r="AA261" s="36" t="s">
        <v>152</v>
      </c>
      <c r="AB261" s="36" t="s">
        <v>152</v>
      </c>
      <c r="AC261" s="36" t="s">
        <v>152</v>
      </c>
      <c r="AD261" s="36" t="s">
        <v>152</v>
      </c>
      <c r="AE261" s="36" t="s">
        <v>152</v>
      </c>
      <c r="AF261" s="36" t="s">
        <v>152</v>
      </c>
    </row>
    <row r="262" spans="1:32" s="1" customFormat="1" ht="67.5" customHeight="1">
      <c r="A262" s="38"/>
      <c r="B262" s="43"/>
      <c r="C262" s="36"/>
      <c r="D262" s="36"/>
      <c r="E262" s="36"/>
      <c r="F262" s="16" t="s">
        <v>61</v>
      </c>
      <c r="G262" s="17">
        <f>G266</f>
        <v>32375254.799999997</v>
      </c>
      <c r="H262" s="17">
        <f t="shared" ref="H262:R262" si="177">H266</f>
        <v>2907523.8</v>
      </c>
      <c r="I262" s="17">
        <f t="shared" si="177"/>
        <v>2928181.8</v>
      </c>
      <c r="J262" s="17">
        <f t="shared" si="177"/>
        <v>2948838.8</v>
      </c>
      <c r="K262" s="17">
        <f t="shared" si="177"/>
        <v>2948838.8</v>
      </c>
      <c r="L262" s="17">
        <f t="shared" si="177"/>
        <v>2948838.8</v>
      </c>
      <c r="M262" s="17">
        <f t="shared" si="177"/>
        <v>2948838.8</v>
      </c>
      <c r="N262" s="17">
        <f t="shared" si="177"/>
        <v>2948838.8</v>
      </c>
      <c r="O262" s="17">
        <f t="shared" si="177"/>
        <v>2948838.8</v>
      </c>
      <c r="P262" s="17">
        <f t="shared" si="177"/>
        <v>2948838.8</v>
      </c>
      <c r="Q262" s="17">
        <f t="shared" si="177"/>
        <v>2948838.8</v>
      </c>
      <c r="R262" s="17">
        <f t="shared" si="177"/>
        <v>2948838.8</v>
      </c>
      <c r="S262" s="36"/>
      <c r="T262" s="36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F262" s="36"/>
    </row>
    <row r="263" spans="1:32" s="1" customFormat="1" ht="48.75" customHeight="1">
      <c r="A263" s="38"/>
      <c r="B263" s="43"/>
      <c r="C263" s="36"/>
      <c r="D263" s="36"/>
      <c r="E263" s="36"/>
      <c r="F263" s="16" t="s">
        <v>58</v>
      </c>
      <c r="G263" s="17">
        <f>G267</f>
        <v>0</v>
      </c>
      <c r="H263" s="17">
        <f t="shared" ref="H263:R263" si="178">H267</f>
        <v>0</v>
      </c>
      <c r="I263" s="17">
        <f t="shared" si="178"/>
        <v>0</v>
      </c>
      <c r="J263" s="17">
        <f t="shared" si="178"/>
        <v>0</v>
      </c>
      <c r="K263" s="17">
        <f t="shared" si="178"/>
        <v>0</v>
      </c>
      <c r="L263" s="17">
        <f t="shared" si="178"/>
        <v>0</v>
      </c>
      <c r="M263" s="17">
        <f t="shared" si="178"/>
        <v>0</v>
      </c>
      <c r="N263" s="17">
        <f t="shared" si="178"/>
        <v>0</v>
      </c>
      <c r="O263" s="17">
        <f t="shared" si="178"/>
        <v>0</v>
      </c>
      <c r="P263" s="17">
        <f t="shared" si="178"/>
        <v>0</v>
      </c>
      <c r="Q263" s="17">
        <f t="shared" si="178"/>
        <v>0</v>
      </c>
      <c r="R263" s="17">
        <f t="shared" si="178"/>
        <v>0</v>
      </c>
      <c r="S263" s="36"/>
      <c r="T263" s="36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F263" s="36"/>
    </row>
    <row r="264" spans="1:32" s="1" customFormat="1" ht="48.75" customHeight="1">
      <c r="A264" s="38"/>
      <c r="B264" s="43"/>
      <c r="C264" s="36"/>
      <c r="D264" s="36"/>
      <c r="E264" s="36"/>
      <c r="F264" s="16" t="s">
        <v>45</v>
      </c>
      <c r="G264" s="17">
        <f>G268</f>
        <v>0</v>
      </c>
      <c r="H264" s="17">
        <f t="shared" ref="H264:R264" si="179">H268</f>
        <v>0</v>
      </c>
      <c r="I264" s="17">
        <f t="shared" si="179"/>
        <v>0</v>
      </c>
      <c r="J264" s="17">
        <f t="shared" si="179"/>
        <v>0</v>
      </c>
      <c r="K264" s="17">
        <f t="shared" si="179"/>
        <v>0</v>
      </c>
      <c r="L264" s="17">
        <f t="shared" si="179"/>
        <v>0</v>
      </c>
      <c r="M264" s="17">
        <f t="shared" si="179"/>
        <v>0</v>
      </c>
      <c r="N264" s="17">
        <f t="shared" si="179"/>
        <v>0</v>
      </c>
      <c r="O264" s="17">
        <f t="shared" si="179"/>
        <v>0</v>
      </c>
      <c r="P264" s="17">
        <f t="shared" si="179"/>
        <v>0</v>
      </c>
      <c r="Q264" s="17">
        <f t="shared" si="179"/>
        <v>0</v>
      </c>
      <c r="R264" s="17">
        <f t="shared" si="179"/>
        <v>0</v>
      </c>
      <c r="S264" s="36"/>
      <c r="T264" s="36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F264" s="36"/>
    </row>
    <row r="265" spans="1:32" s="1" customFormat="1" ht="18.75" customHeight="1">
      <c r="A265" s="36" t="s">
        <v>97</v>
      </c>
      <c r="B265" s="43" t="s">
        <v>129</v>
      </c>
      <c r="C265" s="36">
        <v>2020</v>
      </c>
      <c r="D265" s="36">
        <v>2030</v>
      </c>
      <c r="E265" s="36" t="s">
        <v>78</v>
      </c>
      <c r="F265" s="16" t="s">
        <v>60</v>
      </c>
      <c r="G265" s="17">
        <f>G269+G273+G277</f>
        <v>32375254.799999997</v>
      </c>
      <c r="H265" s="17">
        <f t="shared" ref="H265:R265" si="180">H269+H273+H277</f>
        <v>2907523.8</v>
      </c>
      <c r="I265" s="17">
        <f t="shared" si="180"/>
        <v>2928181.8</v>
      </c>
      <c r="J265" s="17">
        <f t="shared" si="180"/>
        <v>2948838.8</v>
      </c>
      <c r="K265" s="17">
        <f t="shared" si="180"/>
        <v>2948838.8</v>
      </c>
      <c r="L265" s="17">
        <f t="shared" si="180"/>
        <v>2948838.8</v>
      </c>
      <c r="M265" s="17">
        <f t="shared" si="180"/>
        <v>2948838.8</v>
      </c>
      <c r="N265" s="17">
        <f t="shared" si="180"/>
        <v>2948838.8</v>
      </c>
      <c r="O265" s="17">
        <f t="shared" si="180"/>
        <v>2948838.8</v>
      </c>
      <c r="P265" s="17">
        <f t="shared" si="180"/>
        <v>2948838.8</v>
      </c>
      <c r="Q265" s="17">
        <f t="shared" si="180"/>
        <v>2948838.8</v>
      </c>
      <c r="R265" s="17">
        <f t="shared" si="180"/>
        <v>2948838.8</v>
      </c>
      <c r="S265" s="36" t="s">
        <v>59</v>
      </c>
      <c r="T265" s="36" t="s">
        <v>59</v>
      </c>
      <c r="U265" s="36" t="s">
        <v>152</v>
      </c>
      <c r="V265" s="36" t="s">
        <v>152</v>
      </c>
      <c r="W265" s="36" t="s">
        <v>152</v>
      </c>
      <c r="X265" s="36" t="s">
        <v>152</v>
      </c>
      <c r="Y265" s="36" t="s">
        <v>152</v>
      </c>
      <c r="Z265" s="36" t="s">
        <v>152</v>
      </c>
      <c r="AA265" s="36" t="s">
        <v>152</v>
      </c>
      <c r="AB265" s="36" t="s">
        <v>152</v>
      </c>
      <c r="AC265" s="36" t="s">
        <v>152</v>
      </c>
      <c r="AD265" s="36" t="s">
        <v>152</v>
      </c>
      <c r="AE265" s="36" t="s">
        <v>152</v>
      </c>
      <c r="AF265" s="36" t="s">
        <v>152</v>
      </c>
    </row>
    <row r="266" spans="1:32" s="1" customFormat="1" ht="68.25" customHeight="1">
      <c r="A266" s="36"/>
      <c r="B266" s="43"/>
      <c r="C266" s="36"/>
      <c r="D266" s="36"/>
      <c r="E266" s="36"/>
      <c r="F266" s="16" t="s">
        <v>61</v>
      </c>
      <c r="G266" s="17">
        <f>G270+G274+G278</f>
        <v>32375254.799999997</v>
      </c>
      <c r="H266" s="17">
        <f t="shared" ref="H266:R266" si="181">H270+H274+H278</f>
        <v>2907523.8</v>
      </c>
      <c r="I266" s="17">
        <f t="shared" si="181"/>
        <v>2928181.8</v>
      </c>
      <c r="J266" s="17">
        <f t="shared" si="181"/>
        <v>2948838.8</v>
      </c>
      <c r="K266" s="17">
        <f t="shared" si="181"/>
        <v>2948838.8</v>
      </c>
      <c r="L266" s="17">
        <f t="shared" si="181"/>
        <v>2948838.8</v>
      </c>
      <c r="M266" s="17">
        <f t="shared" si="181"/>
        <v>2948838.8</v>
      </c>
      <c r="N266" s="17">
        <f t="shared" si="181"/>
        <v>2948838.8</v>
      </c>
      <c r="O266" s="17">
        <f t="shared" si="181"/>
        <v>2948838.8</v>
      </c>
      <c r="P266" s="17">
        <f t="shared" si="181"/>
        <v>2948838.8</v>
      </c>
      <c r="Q266" s="17">
        <f t="shared" si="181"/>
        <v>2948838.8</v>
      </c>
      <c r="R266" s="17">
        <f t="shared" si="181"/>
        <v>2948838.8</v>
      </c>
      <c r="S266" s="36"/>
      <c r="T266" s="36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F266" s="36"/>
    </row>
    <row r="267" spans="1:32" s="1" customFormat="1" ht="51" customHeight="1">
      <c r="A267" s="36"/>
      <c r="B267" s="43"/>
      <c r="C267" s="36"/>
      <c r="D267" s="36"/>
      <c r="E267" s="36"/>
      <c r="F267" s="16" t="s">
        <v>58</v>
      </c>
      <c r="G267" s="17">
        <f>G271+G275+G279</f>
        <v>0</v>
      </c>
      <c r="H267" s="17">
        <f t="shared" ref="H267:R267" si="182">H271+H275+H279</f>
        <v>0</v>
      </c>
      <c r="I267" s="17">
        <f t="shared" si="182"/>
        <v>0</v>
      </c>
      <c r="J267" s="17">
        <f t="shared" si="182"/>
        <v>0</v>
      </c>
      <c r="K267" s="17">
        <f t="shared" si="182"/>
        <v>0</v>
      </c>
      <c r="L267" s="17">
        <f t="shared" si="182"/>
        <v>0</v>
      </c>
      <c r="M267" s="17">
        <f t="shared" si="182"/>
        <v>0</v>
      </c>
      <c r="N267" s="17">
        <f t="shared" si="182"/>
        <v>0</v>
      </c>
      <c r="O267" s="17">
        <f t="shared" si="182"/>
        <v>0</v>
      </c>
      <c r="P267" s="17">
        <f t="shared" si="182"/>
        <v>0</v>
      </c>
      <c r="Q267" s="17">
        <f t="shared" si="182"/>
        <v>0</v>
      </c>
      <c r="R267" s="17">
        <f t="shared" si="182"/>
        <v>0</v>
      </c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F267" s="36"/>
    </row>
    <row r="268" spans="1:32" s="1" customFormat="1" ht="51" customHeight="1">
      <c r="A268" s="36"/>
      <c r="B268" s="43"/>
      <c r="C268" s="36"/>
      <c r="D268" s="36"/>
      <c r="E268" s="36"/>
      <c r="F268" s="16" t="s">
        <v>45</v>
      </c>
      <c r="G268" s="17">
        <f>G272+G276</f>
        <v>0</v>
      </c>
      <c r="H268" s="17">
        <f t="shared" ref="H268:R268" si="183">H272+H276</f>
        <v>0</v>
      </c>
      <c r="I268" s="17">
        <f t="shared" si="183"/>
        <v>0</v>
      </c>
      <c r="J268" s="17">
        <f t="shared" si="183"/>
        <v>0</v>
      </c>
      <c r="K268" s="17">
        <f t="shared" si="183"/>
        <v>0</v>
      </c>
      <c r="L268" s="17">
        <f t="shared" si="183"/>
        <v>0</v>
      </c>
      <c r="M268" s="17">
        <f t="shared" si="183"/>
        <v>0</v>
      </c>
      <c r="N268" s="17">
        <f t="shared" si="183"/>
        <v>0</v>
      </c>
      <c r="O268" s="17">
        <f t="shared" si="183"/>
        <v>0</v>
      </c>
      <c r="P268" s="17">
        <f t="shared" si="183"/>
        <v>0</v>
      </c>
      <c r="Q268" s="17">
        <f t="shared" si="183"/>
        <v>0</v>
      </c>
      <c r="R268" s="17">
        <f t="shared" si="183"/>
        <v>0</v>
      </c>
      <c r="S268" s="36"/>
      <c r="T268" s="36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F268" s="36"/>
    </row>
    <row r="269" spans="1:32" s="1" customFormat="1" ht="20.25" customHeight="1">
      <c r="A269" s="38" t="s">
        <v>98</v>
      </c>
      <c r="B269" s="32" t="s">
        <v>22</v>
      </c>
      <c r="C269" s="36">
        <v>2020</v>
      </c>
      <c r="D269" s="36">
        <v>2030</v>
      </c>
      <c r="E269" s="36" t="s">
        <v>78</v>
      </c>
      <c r="F269" s="16" t="s">
        <v>60</v>
      </c>
      <c r="G269" s="17">
        <f>SUM(H269:R269)</f>
        <v>7521469.7999999989</v>
      </c>
      <c r="H269" s="17">
        <f>SUM(H270:H272)</f>
        <v>648088.80000000005</v>
      </c>
      <c r="I269" s="17">
        <f t="shared" ref="I269:R269" si="184">SUM(I270:I272)</f>
        <v>668746.80000000005</v>
      </c>
      <c r="J269" s="17">
        <f t="shared" si="184"/>
        <v>689403.8</v>
      </c>
      <c r="K269" s="17">
        <f t="shared" si="184"/>
        <v>689403.8</v>
      </c>
      <c r="L269" s="17">
        <f t="shared" si="184"/>
        <v>689403.8</v>
      </c>
      <c r="M269" s="17">
        <f t="shared" si="184"/>
        <v>689403.8</v>
      </c>
      <c r="N269" s="17">
        <f t="shared" si="184"/>
        <v>689403.8</v>
      </c>
      <c r="O269" s="17">
        <f t="shared" si="184"/>
        <v>689403.8</v>
      </c>
      <c r="P269" s="17">
        <f t="shared" si="184"/>
        <v>689403.8</v>
      </c>
      <c r="Q269" s="17">
        <f t="shared" si="184"/>
        <v>689403.8</v>
      </c>
      <c r="R269" s="17">
        <f t="shared" si="184"/>
        <v>689403.8</v>
      </c>
      <c r="S269" s="36" t="s">
        <v>217</v>
      </c>
      <c r="T269" s="36" t="s">
        <v>135</v>
      </c>
      <c r="U269" s="45">
        <f>SUM(V269:AF272)</f>
        <v>7480</v>
      </c>
      <c r="V269" s="36">
        <v>680</v>
      </c>
      <c r="W269" s="36">
        <v>680</v>
      </c>
      <c r="X269" s="36">
        <v>680</v>
      </c>
      <c r="Y269" s="36">
        <v>680</v>
      </c>
      <c r="Z269" s="36">
        <v>680</v>
      </c>
      <c r="AA269" s="36">
        <v>680</v>
      </c>
      <c r="AB269" s="36">
        <v>680</v>
      </c>
      <c r="AC269" s="36">
        <v>680</v>
      </c>
      <c r="AD269" s="36">
        <v>680</v>
      </c>
      <c r="AE269" s="36">
        <v>680</v>
      </c>
      <c r="AF269" s="36">
        <v>680</v>
      </c>
    </row>
    <row r="270" spans="1:32" s="1" customFormat="1" ht="66" customHeight="1">
      <c r="A270" s="38"/>
      <c r="B270" s="32"/>
      <c r="C270" s="36"/>
      <c r="D270" s="36"/>
      <c r="E270" s="36"/>
      <c r="F270" s="16" t="s">
        <v>61</v>
      </c>
      <c r="G270" s="17">
        <f t="shared" ref="G270:G272" si="185">SUM(H270:R270)</f>
        <v>7521469.7999999989</v>
      </c>
      <c r="H270" s="17">
        <v>648088.80000000005</v>
      </c>
      <c r="I270" s="17">
        <v>668746.80000000005</v>
      </c>
      <c r="J270" s="17">
        <v>689403.8</v>
      </c>
      <c r="K270" s="17">
        <v>689403.8</v>
      </c>
      <c r="L270" s="17">
        <v>689403.8</v>
      </c>
      <c r="M270" s="17">
        <v>689403.8</v>
      </c>
      <c r="N270" s="17">
        <v>689403.8</v>
      </c>
      <c r="O270" s="17">
        <v>689403.8</v>
      </c>
      <c r="P270" s="17">
        <v>689403.8</v>
      </c>
      <c r="Q270" s="17">
        <v>689403.8</v>
      </c>
      <c r="R270" s="17">
        <v>689403.8</v>
      </c>
      <c r="S270" s="36"/>
      <c r="T270" s="36"/>
      <c r="U270" s="45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F270" s="36"/>
    </row>
    <row r="271" spans="1:32" s="1" customFormat="1" ht="66" customHeight="1">
      <c r="A271" s="38"/>
      <c r="B271" s="32"/>
      <c r="C271" s="36"/>
      <c r="D271" s="36"/>
      <c r="E271" s="36"/>
      <c r="F271" s="16" t="s">
        <v>58</v>
      </c>
      <c r="G271" s="17">
        <f t="shared" si="185"/>
        <v>0</v>
      </c>
      <c r="H271" s="17">
        <v>0</v>
      </c>
      <c r="I271" s="17">
        <v>0</v>
      </c>
      <c r="J271" s="17">
        <v>0</v>
      </c>
      <c r="K271" s="17">
        <v>0</v>
      </c>
      <c r="L271" s="17">
        <v>0</v>
      </c>
      <c r="M271" s="17">
        <v>0</v>
      </c>
      <c r="N271" s="17">
        <v>0</v>
      </c>
      <c r="O271" s="17">
        <v>0</v>
      </c>
      <c r="P271" s="17">
        <v>0</v>
      </c>
      <c r="Q271" s="17">
        <v>0</v>
      </c>
      <c r="R271" s="17">
        <v>0</v>
      </c>
      <c r="S271" s="36"/>
      <c r="T271" s="36"/>
      <c r="U271" s="45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F271" s="36"/>
    </row>
    <row r="272" spans="1:32" s="1" customFormat="1" ht="52.5" customHeight="1">
      <c r="A272" s="38"/>
      <c r="B272" s="32"/>
      <c r="C272" s="36"/>
      <c r="D272" s="36"/>
      <c r="E272" s="36"/>
      <c r="F272" s="16" t="s">
        <v>45</v>
      </c>
      <c r="G272" s="17">
        <f t="shared" si="185"/>
        <v>0</v>
      </c>
      <c r="H272" s="17">
        <v>0</v>
      </c>
      <c r="I272" s="17">
        <v>0</v>
      </c>
      <c r="J272" s="17">
        <v>0</v>
      </c>
      <c r="K272" s="17">
        <v>0</v>
      </c>
      <c r="L272" s="17">
        <v>0</v>
      </c>
      <c r="M272" s="17">
        <v>0</v>
      </c>
      <c r="N272" s="17">
        <v>0</v>
      </c>
      <c r="O272" s="17">
        <v>0</v>
      </c>
      <c r="P272" s="17">
        <v>0</v>
      </c>
      <c r="Q272" s="17">
        <v>0</v>
      </c>
      <c r="R272" s="17">
        <v>0</v>
      </c>
      <c r="S272" s="36"/>
      <c r="T272" s="36"/>
      <c r="U272" s="45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F272" s="36"/>
    </row>
    <row r="273" spans="1:32" s="1" customFormat="1" ht="18.75" customHeight="1">
      <c r="A273" s="38" t="s">
        <v>147</v>
      </c>
      <c r="B273" s="41" t="s">
        <v>145</v>
      </c>
      <c r="C273" s="36">
        <v>2020</v>
      </c>
      <c r="D273" s="36">
        <v>2030</v>
      </c>
      <c r="E273" s="36" t="s">
        <v>78</v>
      </c>
      <c r="F273" s="16" t="s">
        <v>60</v>
      </c>
      <c r="G273" s="17">
        <f>SUM(H273:R273)</f>
        <v>24853785</v>
      </c>
      <c r="H273" s="17">
        <f>SUM(H274:H276)</f>
        <v>2259435</v>
      </c>
      <c r="I273" s="17">
        <f t="shared" ref="I273:R273" si="186">SUM(I274:I276)</f>
        <v>2259435</v>
      </c>
      <c r="J273" s="17">
        <f t="shared" si="186"/>
        <v>2259435</v>
      </c>
      <c r="K273" s="17">
        <f t="shared" si="186"/>
        <v>2259435</v>
      </c>
      <c r="L273" s="17">
        <f t="shared" si="186"/>
        <v>2259435</v>
      </c>
      <c r="M273" s="17">
        <f t="shared" si="186"/>
        <v>2259435</v>
      </c>
      <c r="N273" s="17">
        <f t="shared" si="186"/>
        <v>2259435</v>
      </c>
      <c r="O273" s="17">
        <f t="shared" si="186"/>
        <v>2259435</v>
      </c>
      <c r="P273" s="17">
        <f t="shared" si="186"/>
        <v>2259435</v>
      </c>
      <c r="Q273" s="17">
        <f t="shared" si="186"/>
        <v>2259435</v>
      </c>
      <c r="R273" s="17">
        <f t="shared" si="186"/>
        <v>2259435</v>
      </c>
      <c r="S273" s="36" t="s">
        <v>141</v>
      </c>
      <c r="T273" s="36" t="s">
        <v>142</v>
      </c>
      <c r="U273" s="45" t="s">
        <v>205</v>
      </c>
      <c r="V273" s="36">
        <v>78.78</v>
      </c>
      <c r="W273" s="36">
        <v>78.78</v>
      </c>
      <c r="X273" s="36">
        <v>78.78</v>
      </c>
      <c r="Y273" s="36">
        <v>78.78</v>
      </c>
      <c r="Z273" s="36">
        <v>78.78</v>
      </c>
      <c r="AA273" s="36">
        <v>78.78</v>
      </c>
      <c r="AB273" s="36">
        <v>78.78</v>
      </c>
      <c r="AC273" s="36">
        <v>78.78</v>
      </c>
      <c r="AD273" s="36">
        <v>78.78</v>
      </c>
      <c r="AE273" s="36">
        <v>78.78</v>
      </c>
      <c r="AF273" s="36">
        <v>78.78</v>
      </c>
    </row>
    <row r="274" spans="1:32" s="1" customFormat="1" ht="72" customHeight="1">
      <c r="A274" s="38"/>
      <c r="B274" s="41"/>
      <c r="C274" s="36"/>
      <c r="D274" s="36"/>
      <c r="E274" s="36"/>
      <c r="F274" s="16" t="s">
        <v>61</v>
      </c>
      <c r="G274" s="17">
        <f t="shared" ref="G274:G276" si="187">SUM(H274:R274)</f>
        <v>24853785</v>
      </c>
      <c r="H274" s="17">
        <v>2259435</v>
      </c>
      <c r="I274" s="17">
        <v>2259435</v>
      </c>
      <c r="J274" s="17">
        <v>2259435</v>
      </c>
      <c r="K274" s="17">
        <v>2259435</v>
      </c>
      <c r="L274" s="17">
        <v>2259435</v>
      </c>
      <c r="M274" s="17">
        <v>2259435</v>
      </c>
      <c r="N274" s="17">
        <v>2259435</v>
      </c>
      <c r="O274" s="17">
        <v>2259435</v>
      </c>
      <c r="P274" s="17">
        <v>2259435</v>
      </c>
      <c r="Q274" s="17">
        <v>2259435</v>
      </c>
      <c r="R274" s="17">
        <v>2259435</v>
      </c>
      <c r="S274" s="36"/>
      <c r="T274" s="36"/>
      <c r="U274" s="45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F274" s="36"/>
    </row>
    <row r="275" spans="1:32" s="1" customFormat="1" ht="52.5" customHeight="1">
      <c r="A275" s="38"/>
      <c r="B275" s="41"/>
      <c r="C275" s="36"/>
      <c r="D275" s="36"/>
      <c r="E275" s="36"/>
      <c r="F275" s="16" t="s">
        <v>58</v>
      </c>
      <c r="G275" s="17">
        <f t="shared" si="187"/>
        <v>0</v>
      </c>
      <c r="H275" s="17">
        <v>0</v>
      </c>
      <c r="I275" s="17">
        <v>0</v>
      </c>
      <c r="J275" s="17">
        <v>0</v>
      </c>
      <c r="K275" s="17">
        <v>0</v>
      </c>
      <c r="L275" s="17">
        <v>0</v>
      </c>
      <c r="M275" s="17">
        <v>0</v>
      </c>
      <c r="N275" s="17">
        <v>0</v>
      </c>
      <c r="O275" s="17">
        <v>0</v>
      </c>
      <c r="P275" s="17">
        <v>0</v>
      </c>
      <c r="Q275" s="17">
        <v>0</v>
      </c>
      <c r="R275" s="17">
        <v>0</v>
      </c>
      <c r="S275" s="36"/>
      <c r="T275" s="36"/>
      <c r="U275" s="45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F275" s="36"/>
    </row>
    <row r="276" spans="1:32" s="1" customFormat="1" ht="52.5" customHeight="1">
      <c r="A276" s="38"/>
      <c r="B276" s="41"/>
      <c r="C276" s="36"/>
      <c r="D276" s="36"/>
      <c r="E276" s="36"/>
      <c r="F276" s="16" t="s">
        <v>45</v>
      </c>
      <c r="G276" s="17">
        <f t="shared" si="187"/>
        <v>0</v>
      </c>
      <c r="H276" s="17">
        <v>0</v>
      </c>
      <c r="I276" s="17">
        <v>0</v>
      </c>
      <c r="J276" s="17">
        <v>0</v>
      </c>
      <c r="K276" s="17">
        <v>0</v>
      </c>
      <c r="L276" s="17">
        <v>0</v>
      </c>
      <c r="M276" s="17">
        <v>0</v>
      </c>
      <c r="N276" s="17">
        <v>0</v>
      </c>
      <c r="O276" s="17">
        <v>0</v>
      </c>
      <c r="P276" s="17">
        <v>0</v>
      </c>
      <c r="Q276" s="17">
        <v>0</v>
      </c>
      <c r="R276" s="17">
        <v>0</v>
      </c>
      <c r="S276" s="36"/>
      <c r="T276" s="36"/>
      <c r="U276" s="45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F276" s="36"/>
    </row>
    <row r="277" spans="1:32" s="1" customFormat="1" ht="17.25" customHeight="1">
      <c r="A277" s="38" t="s">
        <v>149</v>
      </c>
      <c r="B277" s="32" t="s">
        <v>187</v>
      </c>
      <c r="C277" s="36">
        <v>2020</v>
      </c>
      <c r="D277" s="36">
        <v>2030</v>
      </c>
      <c r="E277" s="36" t="s">
        <v>78</v>
      </c>
      <c r="F277" s="16" t="s">
        <v>60</v>
      </c>
      <c r="G277" s="17">
        <f>SUM(H277:R277)</f>
        <v>0</v>
      </c>
      <c r="H277" s="17">
        <f>SUM(H278:H279)</f>
        <v>0</v>
      </c>
      <c r="I277" s="17">
        <f t="shared" ref="I277:R277" si="188">SUM(I278:I279)</f>
        <v>0</v>
      </c>
      <c r="J277" s="17">
        <f t="shared" si="188"/>
        <v>0</v>
      </c>
      <c r="K277" s="17">
        <f t="shared" si="188"/>
        <v>0</v>
      </c>
      <c r="L277" s="17">
        <f t="shared" si="188"/>
        <v>0</v>
      </c>
      <c r="M277" s="17">
        <f t="shared" si="188"/>
        <v>0</v>
      </c>
      <c r="N277" s="17">
        <f t="shared" si="188"/>
        <v>0</v>
      </c>
      <c r="O277" s="17">
        <f t="shared" si="188"/>
        <v>0</v>
      </c>
      <c r="P277" s="17">
        <f t="shared" si="188"/>
        <v>0</v>
      </c>
      <c r="Q277" s="17">
        <f t="shared" si="188"/>
        <v>0</v>
      </c>
      <c r="R277" s="17">
        <f t="shared" si="188"/>
        <v>0</v>
      </c>
      <c r="S277" s="36" t="s">
        <v>186</v>
      </c>
      <c r="T277" s="36" t="s">
        <v>135</v>
      </c>
      <c r="U277" s="45">
        <f>SUM(V277:AF279)</f>
        <v>55</v>
      </c>
      <c r="V277" s="45">
        <v>5</v>
      </c>
      <c r="W277" s="45">
        <v>5</v>
      </c>
      <c r="X277" s="45">
        <v>5</v>
      </c>
      <c r="Y277" s="45">
        <v>5</v>
      </c>
      <c r="Z277" s="45">
        <v>5</v>
      </c>
      <c r="AA277" s="36">
        <v>5</v>
      </c>
      <c r="AB277" s="36">
        <v>5</v>
      </c>
      <c r="AC277" s="36">
        <v>5</v>
      </c>
      <c r="AD277" s="36">
        <v>5</v>
      </c>
      <c r="AE277" s="36">
        <v>5</v>
      </c>
      <c r="AF277" s="36">
        <v>5</v>
      </c>
    </row>
    <row r="278" spans="1:32" s="1" customFormat="1" ht="69.75" customHeight="1">
      <c r="A278" s="38"/>
      <c r="B278" s="32"/>
      <c r="C278" s="36"/>
      <c r="D278" s="36"/>
      <c r="E278" s="36"/>
      <c r="F278" s="16" t="s">
        <v>61</v>
      </c>
      <c r="G278" s="17">
        <f t="shared" ref="G278:G279" si="189">SUM(H278:R278)</f>
        <v>0</v>
      </c>
      <c r="H278" s="17">
        <v>0</v>
      </c>
      <c r="I278" s="17">
        <v>0</v>
      </c>
      <c r="J278" s="17">
        <v>0</v>
      </c>
      <c r="K278" s="17">
        <v>0</v>
      </c>
      <c r="L278" s="17">
        <v>0</v>
      </c>
      <c r="M278" s="17">
        <v>0</v>
      </c>
      <c r="N278" s="17">
        <v>0</v>
      </c>
      <c r="O278" s="17">
        <v>0</v>
      </c>
      <c r="P278" s="17">
        <v>0</v>
      </c>
      <c r="Q278" s="17">
        <v>0</v>
      </c>
      <c r="R278" s="17">
        <v>0</v>
      </c>
      <c r="S278" s="36"/>
      <c r="T278" s="36"/>
      <c r="U278" s="45"/>
      <c r="V278" s="45"/>
      <c r="W278" s="45"/>
      <c r="X278" s="45"/>
      <c r="Y278" s="45"/>
      <c r="Z278" s="45"/>
      <c r="AA278" s="36"/>
      <c r="AB278" s="36"/>
      <c r="AC278" s="36"/>
      <c r="AD278" s="36"/>
      <c r="AE278" s="36"/>
      <c r="AF278" s="36"/>
    </row>
    <row r="279" spans="1:32" s="1" customFormat="1" ht="52.5" customHeight="1">
      <c r="A279" s="38"/>
      <c r="B279" s="32"/>
      <c r="C279" s="36"/>
      <c r="D279" s="36"/>
      <c r="E279" s="36"/>
      <c r="F279" s="16" t="s">
        <v>58</v>
      </c>
      <c r="G279" s="17">
        <f t="shared" si="189"/>
        <v>0</v>
      </c>
      <c r="H279" s="17">
        <v>0</v>
      </c>
      <c r="I279" s="17">
        <v>0</v>
      </c>
      <c r="J279" s="17">
        <v>0</v>
      </c>
      <c r="K279" s="17">
        <v>0</v>
      </c>
      <c r="L279" s="17">
        <v>0</v>
      </c>
      <c r="M279" s="17">
        <v>0</v>
      </c>
      <c r="N279" s="17">
        <v>0</v>
      </c>
      <c r="O279" s="17">
        <v>0</v>
      </c>
      <c r="P279" s="17">
        <v>0</v>
      </c>
      <c r="Q279" s="17">
        <v>0</v>
      </c>
      <c r="R279" s="17">
        <v>0</v>
      </c>
      <c r="S279" s="36"/>
      <c r="T279" s="36"/>
      <c r="U279" s="45"/>
      <c r="V279" s="45"/>
      <c r="W279" s="45"/>
      <c r="X279" s="45"/>
      <c r="Y279" s="45"/>
      <c r="Z279" s="45"/>
      <c r="AA279" s="36"/>
      <c r="AB279" s="36"/>
      <c r="AC279" s="36"/>
      <c r="AD279" s="36"/>
      <c r="AE279" s="36"/>
      <c r="AF279" s="36"/>
    </row>
    <row r="280" spans="1:32" s="1" customFormat="1" ht="18.75" customHeight="1">
      <c r="A280" s="38" t="s">
        <v>218</v>
      </c>
      <c r="B280" s="40" t="s">
        <v>23</v>
      </c>
      <c r="C280" s="36">
        <v>2020</v>
      </c>
      <c r="D280" s="36">
        <v>2030</v>
      </c>
      <c r="E280" s="36" t="s">
        <v>79</v>
      </c>
      <c r="F280" s="16" t="s">
        <v>60</v>
      </c>
      <c r="G280" s="17">
        <f>G283</f>
        <v>130218446</v>
      </c>
      <c r="H280" s="17">
        <f t="shared" ref="H280:R280" si="190">H283</f>
        <v>10017280</v>
      </c>
      <c r="I280" s="17">
        <f t="shared" si="190"/>
        <v>12018727</v>
      </c>
      <c r="J280" s="17">
        <f t="shared" si="190"/>
        <v>12020271</v>
      </c>
      <c r="K280" s="17">
        <f t="shared" si="190"/>
        <v>12020271</v>
      </c>
      <c r="L280" s="17">
        <f t="shared" si="190"/>
        <v>12020271</v>
      </c>
      <c r="M280" s="17">
        <f t="shared" si="190"/>
        <v>12020271</v>
      </c>
      <c r="N280" s="17">
        <f t="shared" si="190"/>
        <v>12020271</v>
      </c>
      <c r="O280" s="17">
        <f t="shared" si="190"/>
        <v>12020271</v>
      </c>
      <c r="P280" s="17">
        <f t="shared" si="190"/>
        <v>12020271</v>
      </c>
      <c r="Q280" s="17">
        <f t="shared" si="190"/>
        <v>12020271</v>
      </c>
      <c r="R280" s="17">
        <f t="shared" si="190"/>
        <v>12020271</v>
      </c>
      <c r="S280" s="36" t="s">
        <v>59</v>
      </c>
      <c r="T280" s="36" t="s">
        <v>59</v>
      </c>
      <c r="U280" s="36" t="s">
        <v>152</v>
      </c>
      <c r="V280" s="36" t="s">
        <v>152</v>
      </c>
      <c r="W280" s="36" t="s">
        <v>152</v>
      </c>
      <c r="X280" s="36" t="s">
        <v>152</v>
      </c>
      <c r="Y280" s="36" t="s">
        <v>152</v>
      </c>
      <c r="Z280" s="36" t="s">
        <v>152</v>
      </c>
      <c r="AA280" s="36" t="s">
        <v>152</v>
      </c>
      <c r="AB280" s="36" t="s">
        <v>152</v>
      </c>
      <c r="AC280" s="36" t="s">
        <v>152</v>
      </c>
      <c r="AD280" s="36" t="s">
        <v>152</v>
      </c>
      <c r="AE280" s="36" t="s">
        <v>152</v>
      </c>
      <c r="AF280" s="36" t="s">
        <v>152</v>
      </c>
    </row>
    <row r="281" spans="1:32" s="1" customFormat="1" ht="66" customHeight="1">
      <c r="A281" s="38"/>
      <c r="B281" s="41"/>
      <c r="C281" s="36"/>
      <c r="D281" s="36"/>
      <c r="E281" s="36"/>
      <c r="F281" s="16" t="s">
        <v>61</v>
      </c>
      <c r="G281" s="17">
        <f>G284</f>
        <v>130218446</v>
      </c>
      <c r="H281" s="17">
        <f t="shared" ref="H281:R281" si="191">H284</f>
        <v>10017280</v>
      </c>
      <c r="I281" s="17">
        <f t="shared" si="191"/>
        <v>12018727</v>
      </c>
      <c r="J281" s="17">
        <f t="shared" si="191"/>
        <v>12020271</v>
      </c>
      <c r="K281" s="17">
        <f t="shared" si="191"/>
        <v>12020271</v>
      </c>
      <c r="L281" s="17">
        <f t="shared" si="191"/>
        <v>12020271</v>
      </c>
      <c r="M281" s="17">
        <f t="shared" si="191"/>
        <v>12020271</v>
      </c>
      <c r="N281" s="17">
        <f t="shared" si="191"/>
        <v>12020271</v>
      </c>
      <c r="O281" s="17">
        <f t="shared" si="191"/>
        <v>12020271</v>
      </c>
      <c r="P281" s="17">
        <f t="shared" si="191"/>
        <v>12020271</v>
      </c>
      <c r="Q281" s="17">
        <f t="shared" si="191"/>
        <v>12020271</v>
      </c>
      <c r="R281" s="17">
        <f t="shared" si="191"/>
        <v>12020271</v>
      </c>
      <c r="S281" s="36"/>
      <c r="T281" s="36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F281" s="36"/>
    </row>
    <row r="282" spans="1:32" s="1" customFormat="1" ht="59.25" customHeight="1">
      <c r="A282" s="38"/>
      <c r="B282" s="41"/>
      <c r="C282" s="36"/>
      <c r="D282" s="36"/>
      <c r="E282" s="36"/>
      <c r="F282" s="16" t="s">
        <v>58</v>
      </c>
      <c r="G282" s="17">
        <f>G285</f>
        <v>0</v>
      </c>
      <c r="H282" s="17">
        <f t="shared" ref="H282:R282" si="192">H285</f>
        <v>0</v>
      </c>
      <c r="I282" s="17">
        <f t="shared" si="192"/>
        <v>0</v>
      </c>
      <c r="J282" s="17">
        <f t="shared" si="192"/>
        <v>0</v>
      </c>
      <c r="K282" s="17">
        <f t="shared" si="192"/>
        <v>0</v>
      </c>
      <c r="L282" s="17">
        <f t="shared" si="192"/>
        <v>0</v>
      </c>
      <c r="M282" s="17">
        <f t="shared" si="192"/>
        <v>0</v>
      </c>
      <c r="N282" s="17">
        <f t="shared" si="192"/>
        <v>0</v>
      </c>
      <c r="O282" s="17">
        <f t="shared" si="192"/>
        <v>0</v>
      </c>
      <c r="P282" s="17">
        <f t="shared" si="192"/>
        <v>0</v>
      </c>
      <c r="Q282" s="17">
        <f t="shared" si="192"/>
        <v>0</v>
      </c>
      <c r="R282" s="17">
        <f t="shared" si="192"/>
        <v>0</v>
      </c>
      <c r="S282" s="36"/>
      <c r="T282" s="36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F282" s="36"/>
    </row>
    <row r="283" spans="1:32" s="1" customFormat="1" ht="18" customHeight="1">
      <c r="A283" s="38" t="s">
        <v>99</v>
      </c>
      <c r="B283" s="40" t="s">
        <v>24</v>
      </c>
      <c r="C283" s="36">
        <v>2020</v>
      </c>
      <c r="D283" s="36">
        <v>2030</v>
      </c>
      <c r="E283" s="36" t="s">
        <v>79</v>
      </c>
      <c r="F283" s="16" t="s">
        <v>60</v>
      </c>
      <c r="G283" s="17">
        <f>G286+G289+G292+G295</f>
        <v>130218446</v>
      </c>
      <c r="H283" s="17">
        <f t="shared" ref="H283:R283" si="193">H286+H289+H292+H295</f>
        <v>10017280</v>
      </c>
      <c r="I283" s="17">
        <f t="shared" si="193"/>
        <v>12018727</v>
      </c>
      <c r="J283" s="17">
        <f t="shared" si="193"/>
        <v>12020271</v>
      </c>
      <c r="K283" s="17">
        <f t="shared" si="193"/>
        <v>12020271</v>
      </c>
      <c r="L283" s="17">
        <f t="shared" si="193"/>
        <v>12020271</v>
      </c>
      <c r="M283" s="17">
        <f t="shared" si="193"/>
        <v>12020271</v>
      </c>
      <c r="N283" s="17">
        <f t="shared" si="193"/>
        <v>12020271</v>
      </c>
      <c r="O283" s="17">
        <f t="shared" si="193"/>
        <v>12020271</v>
      </c>
      <c r="P283" s="17">
        <f t="shared" si="193"/>
        <v>12020271</v>
      </c>
      <c r="Q283" s="17">
        <f t="shared" si="193"/>
        <v>12020271</v>
      </c>
      <c r="R283" s="17">
        <f t="shared" si="193"/>
        <v>12020271</v>
      </c>
      <c r="S283" s="36" t="s">
        <v>59</v>
      </c>
      <c r="T283" s="36" t="s">
        <v>59</v>
      </c>
      <c r="U283" s="36" t="s">
        <v>152</v>
      </c>
      <c r="V283" s="36" t="s">
        <v>152</v>
      </c>
      <c r="W283" s="36" t="s">
        <v>152</v>
      </c>
      <c r="X283" s="36" t="s">
        <v>152</v>
      </c>
      <c r="Y283" s="36" t="s">
        <v>152</v>
      </c>
      <c r="Z283" s="36" t="s">
        <v>152</v>
      </c>
      <c r="AA283" s="36" t="s">
        <v>152</v>
      </c>
      <c r="AB283" s="36" t="s">
        <v>152</v>
      </c>
      <c r="AC283" s="36" t="s">
        <v>152</v>
      </c>
      <c r="AD283" s="36" t="s">
        <v>152</v>
      </c>
      <c r="AE283" s="36" t="s">
        <v>152</v>
      </c>
      <c r="AF283" s="36" t="s">
        <v>152</v>
      </c>
    </row>
    <row r="284" spans="1:32" s="1" customFormat="1" ht="97.5" customHeight="1">
      <c r="A284" s="38"/>
      <c r="B284" s="41"/>
      <c r="C284" s="36"/>
      <c r="D284" s="36"/>
      <c r="E284" s="36"/>
      <c r="F284" s="16" t="s">
        <v>61</v>
      </c>
      <c r="G284" s="17">
        <f>G287+G290+G293+G296</f>
        <v>130218446</v>
      </c>
      <c r="H284" s="17">
        <f t="shared" ref="H284:R284" si="194">H287+H290+H293+H296</f>
        <v>10017280</v>
      </c>
      <c r="I284" s="17">
        <f t="shared" si="194"/>
        <v>12018727</v>
      </c>
      <c r="J284" s="17">
        <f t="shared" si="194"/>
        <v>12020271</v>
      </c>
      <c r="K284" s="17">
        <f t="shared" si="194"/>
        <v>12020271</v>
      </c>
      <c r="L284" s="17">
        <f t="shared" si="194"/>
        <v>12020271</v>
      </c>
      <c r="M284" s="17">
        <f t="shared" si="194"/>
        <v>12020271</v>
      </c>
      <c r="N284" s="17">
        <f t="shared" si="194"/>
        <v>12020271</v>
      </c>
      <c r="O284" s="17">
        <f t="shared" si="194"/>
        <v>12020271</v>
      </c>
      <c r="P284" s="17">
        <f t="shared" si="194"/>
        <v>12020271</v>
      </c>
      <c r="Q284" s="17">
        <f t="shared" si="194"/>
        <v>12020271</v>
      </c>
      <c r="R284" s="17">
        <f t="shared" si="194"/>
        <v>12020271</v>
      </c>
      <c r="S284" s="36"/>
      <c r="T284" s="36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F284" s="36"/>
    </row>
    <row r="285" spans="1:32" s="1" customFormat="1" ht="96" customHeight="1">
      <c r="A285" s="38"/>
      <c r="B285" s="41"/>
      <c r="C285" s="36"/>
      <c r="D285" s="36"/>
      <c r="E285" s="36"/>
      <c r="F285" s="16" t="s">
        <v>58</v>
      </c>
      <c r="G285" s="17">
        <f>G288+G291+G294+G297</f>
        <v>0</v>
      </c>
      <c r="H285" s="17">
        <f t="shared" ref="H285:R285" si="195">H288+H291+H294+H297</f>
        <v>0</v>
      </c>
      <c r="I285" s="17">
        <f t="shared" si="195"/>
        <v>0</v>
      </c>
      <c r="J285" s="17">
        <f t="shared" si="195"/>
        <v>0</v>
      </c>
      <c r="K285" s="17">
        <f t="shared" si="195"/>
        <v>0</v>
      </c>
      <c r="L285" s="17">
        <f t="shared" si="195"/>
        <v>0</v>
      </c>
      <c r="M285" s="17">
        <f t="shared" si="195"/>
        <v>0</v>
      </c>
      <c r="N285" s="17">
        <f t="shared" si="195"/>
        <v>0</v>
      </c>
      <c r="O285" s="17">
        <f t="shared" si="195"/>
        <v>0</v>
      </c>
      <c r="P285" s="17">
        <f t="shared" si="195"/>
        <v>0</v>
      </c>
      <c r="Q285" s="17">
        <f t="shared" si="195"/>
        <v>0</v>
      </c>
      <c r="R285" s="17">
        <f t="shared" si="195"/>
        <v>0</v>
      </c>
      <c r="S285" s="36"/>
      <c r="T285" s="36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F285" s="36"/>
    </row>
    <row r="286" spans="1:32" s="1" customFormat="1" ht="17.25" customHeight="1">
      <c r="A286" s="38" t="s">
        <v>100</v>
      </c>
      <c r="B286" s="41" t="s">
        <v>219</v>
      </c>
      <c r="C286" s="36">
        <v>2020</v>
      </c>
      <c r="D286" s="36">
        <v>2030</v>
      </c>
      <c r="E286" s="36" t="s">
        <v>79</v>
      </c>
      <c r="F286" s="16" t="s">
        <v>60</v>
      </c>
      <c r="G286" s="17">
        <f>SUM(H286:R286)</f>
        <v>8014586</v>
      </c>
      <c r="H286" s="17">
        <f>SUM(H287:H288)</f>
        <v>726020</v>
      </c>
      <c r="I286" s="17">
        <f t="shared" ref="I286:R286" si="196">SUM(I287:I288)</f>
        <v>727467</v>
      </c>
      <c r="J286" s="17">
        <f t="shared" si="196"/>
        <v>729011</v>
      </c>
      <c r="K286" s="17">
        <f t="shared" si="196"/>
        <v>729011</v>
      </c>
      <c r="L286" s="17">
        <f t="shared" si="196"/>
        <v>729011</v>
      </c>
      <c r="M286" s="17">
        <f t="shared" si="196"/>
        <v>729011</v>
      </c>
      <c r="N286" s="17">
        <f t="shared" si="196"/>
        <v>729011</v>
      </c>
      <c r="O286" s="17">
        <f t="shared" si="196"/>
        <v>729011</v>
      </c>
      <c r="P286" s="17">
        <f t="shared" si="196"/>
        <v>729011</v>
      </c>
      <c r="Q286" s="17">
        <f t="shared" si="196"/>
        <v>729011</v>
      </c>
      <c r="R286" s="17">
        <f t="shared" si="196"/>
        <v>729011</v>
      </c>
      <c r="S286" s="36" t="s">
        <v>220</v>
      </c>
      <c r="T286" s="36" t="s">
        <v>135</v>
      </c>
      <c r="U286" s="45" t="s">
        <v>205</v>
      </c>
      <c r="V286" s="36">
        <v>17</v>
      </c>
      <c r="W286" s="36">
        <v>17</v>
      </c>
      <c r="X286" s="36">
        <v>17</v>
      </c>
      <c r="Y286" s="36">
        <v>17</v>
      </c>
      <c r="Z286" s="36">
        <v>17</v>
      </c>
      <c r="AA286" s="36">
        <v>17</v>
      </c>
      <c r="AB286" s="36">
        <v>17</v>
      </c>
      <c r="AC286" s="36">
        <v>17</v>
      </c>
      <c r="AD286" s="36">
        <v>17</v>
      </c>
      <c r="AE286" s="36">
        <v>17</v>
      </c>
      <c r="AF286" s="36">
        <v>17</v>
      </c>
    </row>
    <row r="287" spans="1:32" s="1" customFormat="1" ht="64.5" customHeight="1">
      <c r="A287" s="38"/>
      <c r="B287" s="41"/>
      <c r="C287" s="36"/>
      <c r="D287" s="36"/>
      <c r="E287" s="36"/>
      <c r="F287" s="16" t="s">
        <v>61</v>
      </c>
      <c r="G287" s="17">
        <f t="shared" ref="G287:G288" si="197">SUM(H287:R287)</f>
        <v>8014586</v>
      </c>
      <c r="H287" s="17">
        <v>726020</v>
      </c>
      <c r="I287" s="17">
        <v>727467</v>
      </c>
      <c r="J287" s="17">
        <v>729011</v>
      </c>
      <c r="K287" s="17">
        <v>729011</v>
      </c>
      <c r="L287" s="17">
        <v>729011</v>
      </c>
      <c r="M287" s="17">
        <v>729011</v>
      </c>
      <c r="N287" s="17">
        <v>729011</v>
      </c>
      <c r="O287" s="17">
        <v>729011</v>
      </c>
      <c r="P287" s="17">
        <v>729011</v>
      </c>
      <c r="Q287" s="17">
        <v>729011</v>
      </c>
      <c r="R287" s="17">
        <v>729011</v>
      </c>
      <c r="S287" s="36"/>
      <c r="T287" s="36"/>
      <c r="U287" s="45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F287" s="36"/>
    </row>
    <row r="288" spans="1:32" s="1" customFormat="1" ht="59.25" customHeight="1">
      <c r="A288" s="38"/>
      <c r="B288" s="41"/>
      <c r="C288" s="36"/>
      <c r="D288" s="36"/>
      <c r="E288" s="36"/>
      <c r="F288" s="16" t="s">
        <v>58</v>
      </c>
      <c r="G288" s="17">
        <f t="shared" si="197"/>
        <v>0</v>
      </c>
      <c r="H288" s="17">
        <v>0</v>
      </c>
      <c r="I288" s="17">
        <v>0</v>
      </c>
      <c r="J288" s="17">
        <v>0</v>
      </c>
      <c r="K288" s="17">
        <v>0</v>
      </c>
      <c r="L288" s="17">
        <v>0</v>
      </c>
      <c r="M288" s="17">
        <v>0</v>
      </c>
      <c r="N288" s="17">
        <v>0</v>
      </c>
      <c r="O288" s="17">
        <v>0</v>
      </c>
      <c r="P288" s="17">
        <v>0</v>
      </c>
      <c r="Q288" s="17">
        <v>0</v>
      </c>
      <c r="R288" s="17">
        <v>0</v>
      </c>
      <c r="S288" s="36"/>
      <c r="T288" s="36"/>
      <c r="U288" s="45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F288" s="36"/>
    </row>
    <row r="289" spans="1:32" s="1" customFormat="1" ht="18.75" customHeight="1">
      <c r="A289" s="38" t="s">
        <v>172</v>
      </c>
      <c r="B289" s="41" t="s">
        <v>173</v>
      </c>
      <c r="C289" s="36">
        <v>2020</v>
      </c>
      <c r="D289" s="36">
        <v>2030</v>
      </c>
      <c r="E289" s="36" t="s">
        <v>79</v>
      </c>
      <c r="F289" s="16" t="s">
        <v>60</v>
      </c>
      <c r="G289" s="17">
        <f>SUM(H289:R289)</f>
        <v>122203860</v>
      </c>
      <c r="H289" s="17">
        <f>SUM(H290:H291)</f>
        <v>9291260</v>
      </c>
      <c r="I289" s="17">
        <f t="shared" ref="I289:R289" si="198">SUM(I290:I291)</f>
        <v>11291260</v>
      </c>
      <c r="J289" s="17">
        <f t="shared" si="198"/>
        <v>11291260</v>
      </c>
      <c r="K289" s="17">
        <f t="shared" si="198"/>
        <v>11291260</v>
      </c>
      <c r="L289" s="17">
        <f t="shared" si="198"/>
        <v>11291260</v>
      </c>
      <c r="M289" s="17">
        <f t="shared" si="198"/>
        <v>11291260</v>
      </c>
      <c r="N289" s="17">
        <f t="shared" si="198"/>
        <v>11291260</v>
      </c>
      <c r="O289" s="17">
        <f t="shared" si="198"/>
        <v>11291260</v>
      </c>
      <c r="P289" s="17">
        <f t="shared" si="198"/>
        <v>11291260</v>
      </c>
      <c r="Q289" s="17">
        <f t="shared" si="198"/>
        <v>11291260</v>
      </c>
      <c r="R289" s="17">
        <f t="shared" si="198"/>
        <v>11291260</v>
      </c>
      <c r="S289" s="36" t="s">
        <v>144</v>
      </c>
      <c r="T289" s="36" t="s">
        <v>142</v>
      </c>
      <c r="U289" s="45" t="s">
        <v>205</v>
      </c>
      <c r="V289" s="36">
        <v>100</v>
      </c>
      <c r="W289" s="36">
        <v>100</v>
      </c>
      <c r="X289" s="36">
        <v>100</v>
      </c>
      <c r="Y289" s="36">
        <v>100</v>
      </c>
      <c r="Z289" s="36">
        <v>100</v>
      </c>
      <c r="AA289" s="36">
        <v>100</v>
      </c>
      <c r="AB289" s="36">
        <v>100</v>
      </c>
      <c r="AC289" s="36">
        <v>100</v>
      </c>
      <c r="AD289" s="36">
        <v>100</v>
      </c>
      <c r="AE289" s="36">
        <v>100</v>
      </c>
      <c r="AF289" s="36">
        <v>100</v>
      </c>
    </row>
    <row r="290" spans="1:32" s="1" customFormat="1" ht="71.25" customHeight="1">
      <c r="A290" s="38"/>
      <c r="B290" s="41"/>
      <c r="C290" s="36"/>
      <c r="D290" s="36"/>
      <c r="E290" s="36"/>
      <c r="F290" s="16" t="s">
        <v>61</v>
      </c>
      <c r="G290" s="17">
        <f t="shared" ref="G290:G291" si="199">SUM(H290:R290)</f>
        <v>122203860</v>
      </c>
      <c r="H290" s="17">
        <v>9291260</v>
      </c>
      <c r="I290" s="17">
        <v>11291260</v>
      </c>
      <c r="J290" s="17">
        <v>11291260</v>
      </c>
      <c r="K290" s="17">
        <v>11291260</v>
      </c>
      <c r="L290" s="17">
        <v>11291260</v>
      </c>
      <c r="M290" s="17">
        <v>11291260</v>
      </c>
      <c r="N290" s="17">
        <v>11291260</v>
      </c>
      <c r="O290" s="17">
        <v>11291260</v>
      </c>
      <c r="P290" s="17">
        <v>11291260</v>
      </c>
      <c r="Q290" s="17">
        <v>11291260</v>
      </c>
      <c r="R290" s="17">
        <v>11291260</v>
      </c>
      <c r="S290" s="36"/>
      <c r="T290" s="36"/>
      <c r="U290" s="45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F290" s="36"/>
    </row>
    <row r="291" spans="1:32" s="1" customFormat="1" ht="59.25" customHeight="1">
      <c r="A291" s="38"/>
      <c r="B291" s="41"/>
      <c r="C291" s="36"/>
      <c r="D291" s="36"/>
      <c r="E291" s="36"/>
      <c r="F291" s="16" t="s">
        <v>58</v>
      </c>
      <c r="G291" s="17">
        <f t="shared" si="199"/>
        <v>0</v>
      </c>
      <c r="H291" s="17">
        <v>0</v>
      </c>
      <c r="I291" s="17">
        <v>0</v>
      </c>
      <c r="J291" s="17">
        <v>0</v>
      </c>
      <c r="K291" s="17">
        <v>0</v>
      </c>
      <c r="L291" s="17">
        <v>0</v>
      </c>
      <c r="M291" s="17">
        <v>0</v>
      </c>
      <c r="N291" s="17">
        <v>0</v>
      </c>
      <c r="O291" s="17">
        <v>0</v>
      </c>
      <c r="P291" s="17">
        <v>0</v>
      </c>
      <c r="Q291" s="17">
        <v>0</v>
      </c>
      <c r="R291" s="17">
        <v>0</v>
      </c>
      <c r="S291" s="36"/>
      <c r="T291" s="36"/>
      <c r="U291" s="45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F291" s="36"/>
    </row>
    <row r="292" spans="1:32" s="1" customFormat="1" ht="21" customHeight="1">
      <c r="A292" s="38" t="s">
        <v>178</v>
      </c>
      <c r="B292" s="32" t="s">
        <v>320</v>
      </c>
      <c r="C292" s="36">
        <v>2020</v>
      </c>
      <c r="D292" s="36">
        <v>2030</v>
      </c>
      <c r="E292" s="36" t="s">
        <v>79</v>
      </c>
      <c r="F292" s="16" t="s">
        <v>60</v>
      </c>
      <c r="G292" s="17">
        <f>SUM(H292:R292)</f>
        <v>0</v>
      </c>
      <c r="H292" s="17">
        <f>SUM(H293:H294)</f>
        <v>0</v>
      </c>
      <c r="I292" s="17">
        <f t="shared" ref="I292:R292" si="200">SUM(I293:I294)</f>
        <v>0</v>
      </c>
      <c r="J292" s="17">
        <f t="shared" si="200"/>
        <v>0</v>
      </c>
      <c r="K292" s="17">
        <f t="shared" si="200"/>
        <v>0</v>
      </c>
      <c r="L292" s="17">
        <f t="shared" si="200"/>
        <v>0</v>
      </c>
      <c r="M292" s="17">
        <f t="shared" si="200"/>
        <v>0</v>
      </c>
      <c r="N292" s="17">
        <f t="shared" si="200"/>
        <v>0</v>
      </c>
      <c r="O292" s="17">
        <f t="shared" si="200"/>
        <v>0</v>
      </c>
      <c r="P292" s="17">
        <f t="shared" si="200"/>
        <v>0</v>
      </c>
      <c r="Q292" s="17">
        <f t="shared" si="200"/>
        <v>0</v>
      </c>
      <c r="R292" s="17">
        <f t="shared" si="200"/>
        <v>0</v>
      </c>
      <c r="S292" s="36" t="s">
        <v>144</v>
      </c>
      <c r="T292" s="36" t="s">
        <v>142</v>
      </c>
      <c r="U292" s="45" t="s">
        <v>205</v>
      </c>
      <c r="V292" s="36">
        <v>100</v>
      </c>
      <c r="W292" s="36">
        <v>100</v>
      </c>
      <c r="X292" s="36">
        <v>100</v>
      </c>
      <c r="Y292" s="36">
        <v>100</v>
      </c>
      <c r="Z292" s="36">
        <v>100</v>
      </c>
      <c r="AA292" s="36">
        <v>100</v>
      </c>
      <c r="AB292" s="36">
        <v>100</v>
      </c>
      <c r="AC292" s="36">
        <v>100</v>
      </c>
      <c r="AD292" s="36">
        <v>100</v>
      </c>
      <c r="AE292" s="36">
        <v>100</v>
      </c>
      <c r="AF292" s="36">
        <v>100</v>
      </c>
    </row>
    <row r="293" spans="1:32" s="1" customFormat="1" ht="68.25" customHeight="1">
      <c r="A293" s="38"/>
      <c r="B293" s="32"/>
      <c r="C293" s="36"/>
      <c r="D293" s="36"/>
      <c r="E293" s="36"/>
      <c r="F293" s="16" t="s">
        <v>61</v>
      </c>
      <c r="G293" s="17">
        <f t="shared" ref="G293:G294" si="201">SUM(H293:R293)</f>
        <v>0</v>
      </c>
      <c r="H293" s="17">
        <v>0</v>
      </c>
      <c r="I293" s="17">
        <v>0</v>
      </c>
      <c r="J293" s="17">
        <v>0</v>
      </c>
      <c r="K293" s="17">
        <v>0</v>
      </c>
      <c r="L293" s="17">
        <v>0</v>
      </c>
      <c r="M293" s="17">
        <v>0</v>
      </c>
      <c r="N293" s="17">
        <v>0</v>
      </c>
      <c r="O293" s="17">
        <v>0</v>
      </c>
      <c r="P293" s="17">
        <v>0</v>
      </c>
      <c r="Q293" s="17">
        <v>0</v>
      </c>
      <c r="R293" s="17">
        <v>0</v>
      </c>
      <c r="S293" s="36"/>
      <c r="T293" s="36"/>
      <c r="U293" s="45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F293" s="36"/>
    </row>
    <row r="294" spans="1:32" s="1" customFormat="1" ht="90.75" customHeight="1">
      <c r="A294" s="38"/>
      <c r="B294" s="32"/>
      <c r="C294" s="36"/>
      <c r="D294" s="36"/>
      <c r="E294" s="36"/>
      <c r="F294" s="16" t="s">
        <v>58</v>
      </c>
      <c r="G294" s="17">
        <f t="shared" si="201"/>
        <v>0</v>
      </c>
      <c r="H294" s="17">
        <v>0</v>
      </c>
      <c r="I294" s="17">
        <v>0</v>
      </c>
      <c r="J294" s="17">
        <v>0</v>
      </c>
      <c r="K294" s="17">
        <v>0</v>
      </c>
      <c r="L294" s="17">
        <v>0</v>
      </c>
      <c r="M294" s="17">
        <v>0</v>
      </c>
      <c r="N294" s="17">
        <v>0</v>
      </c>
      <c r="O294" s="17">
        <v>0</v>
      </c>
      <c r="P294" s="17">
        <v>0</v>
      </c>
      <c r="Q294" s="17">
        <v>0</v>
      </c>
      <c r="R294" s="17">
        <v>0</v>
      </c>
      <c r="S294" s="36"/>
      <c r="T294" s="36"/>
      <c r="U294" s="45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F294" s="36"/>
    </row>
    <row r="295" spans="1:32" s="1" customFormat="1" ht="19.5" customHeight="1">
      <c r="A295" s="38" t="s">
        <v>221</v>
      </c>
      <c r="B295" s="32" t="s">
        <v>222</v>
      </c>
      <c r="C295" s="36">
        <v>2020</v>
      </c>
      <c r="D295" s="36">
        <v>2030</v>
      </c>
      <c r="E295" s="36" t="s">
        <v>79</v>
      </c>
      <c r="F295" s="16" t="s">
        <v>60</v>
      </c>
      <c r="G295" s="17">
        <f>SUM(H295:R295)</f>
        <v>0</v>
      </c>
      <c r="H295" s="17">
        <f>SUM(H296:H297)</f>
        <v>0</v>
      </c>
      <c r="I295" s="17">
        <f t="shared" ref="I295:R295" si="202">SUM(I296:I297)</f>
        <v>0</v>
      </c>
      <c r="J295" s="17">
        <f t="shared" si="202"/>
        <v>0</v>
      </c>
      <c r="K295" s="17">
        <f t="shared" si="202"/>
        <v>0</v>
      </c>
      <c r="L295" s="17">
        <f t="shared" si="202"/>
        <v>0</v>
      </c>
      <c r="M295" s="17">
        <f t="shared" si="202"/>
        <v>0</v>
      </c>
      <c r="N295" s="17">
        <f t="shared" si="202"/>
        <v>0</v>
      </c>
      <c r="O295" s="17">
        <f t="shared" si="202"/>
        <v>0</v>
      </c>
      <c r="P295" s="17">
        <f t="shared" si="202"/>
        <v>0</v>
      </c>
      <c r="Q295" s="17">
        <f t="shared" si="202"/>
        <v>0</v>
      </c>
      <c r="R295" s="17">
        <f t="shared" si="202"/>
        <v>0</v>
      </c>
      <c r="S295" s="36" t="s">
        <v>223</v>
      </c>
      <c r="T295" s="36" t="s">
        <v>135</v>
      </c>
      <c r="U295" s="45">
        <f>SUM(V295:AF297)</f>
        <v>2</v>
      </c>
      <c r="V295" s="36">
        <v>1</v>
      </c>
      <c r="W295" s="36">
        <v>1</v>
      </c>
      <c r="X295" s="36">
        <v>0</v>
      </c>
      <c r="Y295" s="36">
        <v>0</v>
      </c>
      <c r="Z295" s="36">
        <v>0</v>
      </c>
      <c r="AA295" s="36">
        <v>0</v>
      </c>
      <c r="AB295" s="36">
        <v>0</v>
      </c>
      <c r="AC295" s="36">
        <v>0</v>
      </c>
      <c r="AD295" s="36">
        <v>0</v>
      </c>
      <c r="AE295" s="36">
        <v>0</v>
      </c>
      <c r="AF295" s="36">
        <v>0</v>
      </c>
    </row>
    <row r="296" spans="1:32" s="1" customFormat="1" ht="66.75" customHeight="1">
      <c r="A296" s="38"/>
      <c r="B296" s="32"/>
      <c r="C296" s="36"/>
      <c r="D296" s="36"/>
      <c r="E296" s="36"/>
      <c r="F296" s="16" t="s">
        <v>61</v>
      </c>
      <c r="G296" s="17">
        <f t="shared" ref="G296:G297" si="203">SUM(H296:R296)</f>
        <v>0</v>
      </c>
      <c r="H296" s="17">
        <v>0</v>
      </c>
      <c r="I296" s="17">
        <v>0</v>
      </c>
      <c r="J296" s="17">
        <v>0</v>
      </c>
      <c r="K296" s="17">
        <v>0</v>
      </c>
      <c r="L296" s="17">
        <v>0</v>
      </c>
      <c r="M296" s="17">
        <v>0</v>
      </c>
      <c r="N296" s="17">
        <v>0</v>
      </c>
      <c r="O296" s="17">
        <v>0</v>
      </c>
      <c r="P296" s="17">
        <v>0</v>
      </c>
      <c r="Q296" s="17">
        <v>0</v>
      </c>
      <c r="R296" s="17">
        <v>0</v>
      </c>
      <c r="S296" s="36"/>
      <c r="T296" s="36"/>
      <c r="U296" s="45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F296" s="36"/>
    </row>
    <row r="297" spans="1:32" s="1" customFormat="1" ht="55.5" customHeight="1">
      <c r="A297" s="38"/>
      <c r="B297" s="32"/>
      <c r="C297" s="36"/>
      <c r="D297" s="36"/>
      <c r="E297" s="36"/>
      <c r="F297" s="16" t="s">
        <v>58</v>
      </c>
      <c r="G297" s="17">
        <f t="shared" si="203"/>
        <v>0</v>
      </c>
      <c r="H297" s="17">
        <v>0</v>
      </c>
      <c r="I297" s="17">
        <v>0</v>
      </c>
      <c r="J297" s="17">
        <v>0</v>
      </c>
      <c r="K297" s="17">
        <v>0</v>
      </c>
      <c r="L297" s="17">
        <v>0</v>
      </c>
      <c r="M297" s="17">
        <v>0</v>
      </c>
      <c r="N297" s="17">
        <v>0</v>
      </c>
      <c r="O297" s="17">
        <v>0</v>
      </c>
      <c r="P297" s="17">
        <v>0</v>
      </c>
      <c r="Q297" s="17">
        <v>0</v>
      </c>
      <c r="R297" s="17">
        <v>0</v>
      </c>
      <c r="S297" s="36"/>
      <c r="T297" s="36"/>
      <c r="U297" s="45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F297" s="36"/>
    </row>
    <row r="298" spans="1:32" s="1" customFormat="1" ht="20.25" customHeight="1">
      <c r="A298" s="68" t="s">
        <v>101</v>
      </c>
      <c r="B298" s="32"/>
      <c r="C298" s="50">
        <v>2020</v>
      </c>
      <c r="D298" s="50">
        <v>2030</v>
      </c>
      <c r="E298" s="50" t="s">
        <v>59</v>
      </c>
      <c r="F298" s="18" t="s">
        <v>60</v>
      </c>
      <c r="G298" s="22">
        <f>G183+G192+G207+G236+G261+G280</f>
        <v>404966642</v>
      </c>
      <c r="H298" s="22">
        <f t="shared" ref="H298:R298" si="204">H183+H192+H207+H236+H261+H280</f>
        <v>35359513</v>
      </c>
      <c r="I298" s="22">
        <f t="shared" si="204"/>
        <v>36879766</v>
      </c>
      <c r="J298" s="22">
        <f t="shared" si="204"/>
        <v>36969707</v>
      </c>
      <c r="K298" s="22">
        <f t="shared" si="204"/>
        <v>36969707</v>
      </c>
      <c r="L298" s="22">
        <f t="shared" si="204"/>
        <v>36969707</v>
      </c>
      <c r="M298" s="22">
        <f t="shared" si="204"/>
        <v>36969707</v>
      </c>
      <c r="N298" s="22">
        <f t="shared" si="204"/>
        <v>36969707</v>
      </c>
      <c r="O298" s="22">
        <f t="shared" si="204"/>
        <v>36969707</v>
      </c>
      <c r="P298" s="22">
        <f t="shared" si="204"/>
        <v>36969707</v>
      </c>
      <c r="Q298" s="22">
        <f t="shared" si="204"/>
        <v>36969707</v>
      </c>
      <c r="R298" s="22">
        <f t="shared" si="204"/>
        <v>36969707</v>
      </c>
      <c r="S298" s="37" t="s">
        <v>59</v>
      </c>
      <c r="T298" s="37" t="s">
        <v>59</v>
      </c>
      <c r="U298" s="54" t="s">
        <v>152</v>
      </c>
      <c r="V298" s="37" t="s">
        <v>152</v>
      </c>
      <c r="W298" s="37" t="s">
        <v>152</v>
      </c>
      <c r="X298" s="37" t="s">
        <v>152</v>
      </c>
      <c r="Y298" s="37" t="s">
        <v>152</v>
      </c>
      <c r="Z298" s="37" t="s">
        <v>152</v>
      </c>
      <c r="AA298" s="37" t="s">
        <v>152</v>
      </c>
      <c r="AB298" s="37" t="s">
        <v>152</v>
      </c>
      <c r="AC298" s="37" t="s">
        <v>152</v>
      </c>
      <c r="AD298" s="37" t="s">
        <v>152</v>
      </c>
      <c r="AE298" s="37" t="s">
        <v>152</v>
      </c>
      <c r="AF298" s="37" t="s">
        <v>152</v>
      </c>
    </row>
    <row r="299" spans="1:32" s="1" customFormat="1" ht="69" customHeight="1">
      <c r="A299" s="32"/>
      <c r="B299" s="32"/>
      <c r="C299" s="50"/>
      <c r="D299" s="50"/>
      <c r="E299" s="50"/>
      <c r="F299" s="18" t="s">
        <v>61</v>
      </c>
      <c r="G299" s="22">
        <f>G184+G193+G208+G237+G262+G281</f>
        <v>404966642</v>
      </c>
      <c r="H299" s="22">
        <f t="shared" ref="H299:Q299" si="205">H184+H193+H208+H237+H262+H281</f>
        <v>35359513</v>
      </c>
      <c r="I299" s="22">
        <f t="shared" si="205"/>
        <v>36879766</v>
      </c>
      <c r="J299" s="22">
        <f t="shared" si="205"/>
        <v>36969707</v>
      </c>
      <c r="K299" s="22">
        <f t="shared" si="205"/>
        <v>36969707</v>
      </c>
      <c r="L299" s="22">
        <f t="shared" si="205"/>
        <v>36969707</v>
      </c>
      <c r="M299" s="22">
        <f t="shared" si="205"/>
        <v>36969707</v>
      </c>
      <c r="N299" s="22">
        <f t="shared" si="205"/>
        <v>36969707</v>
      </c>
      <c r="O299" s="22">
        <f t="shared" si="205"/>
        <v>36969707</v>
      </c>
      <c r="P299" s="22">
        <f t="shared" si="205"/>
        <v>36969707</v>
      </c>
      <c r="Q299" s="22">
        <f t="shared" si="205"/>
        <v>36969707</v>
      </c>
      <c r="R299" s="22">
        <f>R184+R193+R208+R237+R262+R281</f>
        <v>36969707</v>
      </c>
      <c r="S299" s="37"/>
      <c r="T299" s="37"/>
      <c r="U299" s="54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F299" s="37"/>
    </row>
    <row r="300" spans="1:32" s="1" customFormat="1" ht="54" customHeight="1">
      <c r="A300" s="32"/>
      <c r="B300" s="32"/>
      <c r="C300" s="50"/>
      <c r="D300" s="50"/>
      <c r="E300" s="50"/>
      <c r="F300" s="18" t="s">
        <v>58</v>
      </c>
      <c r="G300" s="22">
        <f>G185+G194+G209+G238+G263+G282</f>
        <v>0</v>
      </c>
      <c r="H300" s="22">
        <f t="shared" ref="H300:Q300" si="206">H185+H194+H209+H238+H263+H282</f>
        <v>0</v>
      </c>
      <c r="I300" s="22">
        <f t="shared" si="206"/>
        <v>0</v>
      </c>
      <c r="J300" s="22">
        <f t="shared" si="206"/>
        <v>0</v>
      </c>
      <c r="K300" s="22">
        <f t="shared" si="206"/>
        <v>0</v>
      </c>
      <c r="L300" s="22">
        <f t="shared" si="206"/>
        <v>0</v>
      </c>
      <c r="M300" s="22">
        <f t="shared" si="206"/>
        <v>0</v>
      </c>
      <c r="N300" s="22">
        <f t="shared" si="206"/>
        <v>0</v>
      </c>
      <c r="O300" s="22">
        <f t="shared" si="206"/>
        <v>0</v>
      </c>
      <c r="P300" s="22">
        <f t="shared" si="206"/>
        <v>0</v>
      </c>
      <c r="Q300" s="22">
        <f t="shared" si="206"/>
        <v>0</v>
      </c>
      <c r="R300" s="22">
        <f>R185+R194+R209+R238+R263+R282</f>
        <v>0</v>
      </c>
      <c r="S300" s="37"/>
      <c r="T300" s="37"/>
      <c r="U300" s="54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F300" s="37"/>
    </row>
    <row r="301" spans="1:32" s="1" customFormat="1" ht="54" customHeight="1">
      <c r="A301" s="32"/>
      <c r="B301" s="32"/>
      <c r="C301" s="50"/>
      <c r="D301" s="50"/>
      <c r="E301" s="50"/>
      <c r="F301" s="18" t="s">
        <v>45</v>
      </c>
      <c r="G301" s="22">
        <f>G195+G210+G239+G264</f>
        <v>0</v>
      </c>
      <c r="H301" s="22">
        <f t="shared" ref="H301:R301" si="207">H195+H210+H239+H264</f>
        <v>0</v>
      </c>
      <c r="I301" s="22">
        <f t="shared" si="207"/>
        <v>0</v>
      </c>
      <c r="J301" s="22">
        <f t="shared" si="207"/>
        <v>0</v>
      </c>
      <c r="K301" s="22">
        <f t="shared" si="207"/>
        <v>0</v>
      </c>
      <c r="L301" s="22">
        <f t="shared" si="207"/>
        <v>0</v>
      </c>
      <c r="M301" s="22">
        <f t="shared" si="207"/>
        <v>0</v>
      </c>
      <c r="N301" s="22">
        <f t="shared" si="207"/>
        <v>0</v>
      </c>
      <c r="O301" s="22">
        <f t="shared" si="207"/>
        <v>0</v>
      </c>
      <c r="P301" s="22">
        <f t="shared" si="207"/>
        <v>0</v>
      </c>
      <c r="Q301" s="22">
        <f t="shared" si="207"/>
        <v>0</v>
      </c>
      <c r="R301" s="22">
        <f t="shared" si="207"/>
        <v>0</v>
      </c>
      <c r="S301" s="37"/>
      <c r="T301" s="37"/>
      <c r="U301" s="54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F301" s="37"/>
    </row>
    <row r="302" spans="1:32" s="1" customFormat="1" ht="132.75" customHeight="1">
      <c r="A302" s="43" t="s">
        <v>25</v>
      </c>
      <c r="B302" s="32"/>
      <c r="C302" s="14">
        <v>2020</v>
      </c>
      <c r="D302" s="14">
        <v>2030</v>
      </c>
      <c r="E302" s="14" t="s">
        <v>59</v>
      </c>
      <c r="F302" s="14" t="s">
        <v>59</v>
      </c>
      <c r="G302" s="14" t="s">
        <v>152</v>
      </c>
      <c r="H302" s="14" t="s">
        <v>152</v>
      </c>
      <c r="I302" s="14" t="s">
        <v>152</v>
      </c>
      <c r="J302" s="14" t="s">
        <v>152</v>
      </c>
      <c r="K302" s="14" t="s">
        <v>152</v>
      </c>
      <c r="L302" s="14" t="s">
        <v>152</v>
      </c>
      <c r="M302" s="14" t="s">
        <v>152</v>
      </c>
      <c r="N302" s="14" t="s">
        <v>152</v>
      </c>
      <c r="O302" s="14" t="s">
        <v>152</v>
      </c>
      <c r="P302" s="14" t="s">
        <v>152</v>
      </c>
      <c r="Q302" s="14" t="s">
        <v>152</v>
      </c>
      <c r="R302" s="14" t="s">
        <v>152</v>
      </c>
      <c r="S302" s="14" t="s">
        <v>59</v>
      </c>
      <c r="T302" s="14" t="s">
        <v>59</v>
      </c>
      <c r="U302" s="14" t="s">
        <v>152</v>
      </c>
      <c r="V302" s="14" t="s">
        <v>152</v>
      </c>
      <c r="W302" s="14" t="s">
        <v>152</v>
      </c>
      <c r="X302" s="14" t="s">
        <v>152</v>
      </c>
      <c r="Y302" s="14" t="s">
        <v>152</v>
      </c>
      <c r="Z302" s="14" t="s">
        <v>152</v>
      </c>
      <c r="AA302" s="14" t="s">
        <v>152</v>
      </c>
      <c r="AB302" s="14" t="s">
        <v>152</v>
      </c>
      <c r="AC302" s="14" t="s">
        <v>152</v>
      </c>
      <c r="AD302" s="14" t="s">
        <v>152</v>
      </c>
      <c r="AE302" s="14" t="s">
        <v>152</v>
      </c>
      <c r="AF302" s="14" t="s">
        <v>152</v>
      </c>
    </row>
    <row r="303" spans="1:32" s="1" customFormat="1" ht="129.75" customHeight="1">
      <c r="A303" s="43" t="s">
        <v>26</v>
      </c>
      <c r="B303" s="32"/>
      <c r="C303" s="14">
        <v>2020</v>
      </c>
      <c r="D303" s="14">
        <v>2030</v>
      </c>
      <c r="E303" s="14" t="s">
        <v>59</v>
      </c>
      <c r="F303" s="14" t="s">
        <v>59</v>
      </c>
      <c r="G303" s="14" t="s">
        <v>152</v>
      </c>
      <c r="H303" s="14" t="s">
        <v>152</v>
      </c>
      <c r="I303" s="14" t="s">
        <v>152</v>
      </c>
      <c r="J303" s="14" t="s">
        <v>152</v>
      </c>
      <c r="K303" s="14" t="s">
        <v>152</v>
      </c>
      <c r="L303" s="14" t="s">
        <v>152</v>
      </c>
      <c r="M303" s="14" t="s">
        <v>152</v>
      </c>
      <c r="N303" s="14" t="s">
        <v>152</v>
      </c>
      <c r="O303" s="14" t="s">
        <v>152</v>
      </c>
      <c r="P303" s="14" t="s">
        <v>152</v>
      </c>
      <c r="Q303" s="14" t="s">
        <v>152</v>
      </c>
      <c r="R303" s="14" t="s">
        <v>152</v>
      </c>
      <c r="S303" s="14" t="s">
        <v>59</v>
      </c>
      <c r="T303" s="14" t="s">
        <v>59</v>
      </c>
      <c r="U303" s="14" t="s">
        <v>152</v>
      </c>
      <c r="V303" s="14" t="s">
        <v>152</v>
      </c>
      <c r="W303" s="14" t="s">
        <v>152</v>
      </c>
      <c r="X303" s="14" t="s">
        <v>152</v>
      </c>
      <c r="Y303" s="14" t="s">
        <v>152</v>
      </c>
      <c r="Z303" s="14" t="s">
        <v>152</v>
      </c>
      <c r="AA303" s="14" t="s">
        <v>152</v>
      </c>
      <c r="AB303" s="14" t="s">
        <v>152</v>
      </c>
      <c r="AC303" s="14" t="s">
        <v>152</v>
      </c>
      <c r="AD303" s="14" t="s">
        <v>152</v>
      </c>
      <c r="AE303" s="14" t="s">
        <v>152</v>
      </c>
      <c r="AF303" s="14" t="s">
        <v>152</v>
      </c>
    </row>
    <row r="304" spans="1:32" s="1" customFormat="1" ht="17.25" customHeight="1">
      <c r="A304" s="36" t="s">
        <v>119</v>
      </c>
      <c r="B304" s="40" t="s">
        <v>287</v>
      </c>
      <c r="C304" s="36">
        <v>2020</v>
      </c>
      <c r="D304" s="36">
        <v>2030</v>
      </c>
      <c r="E304" s="36" t="s">
        <v>249</v>
      </c>
      <c r="F304" s="16" t="s">
        <v>60</v>
      </c>
      <c r="G304" s="23">
        <f>G307</f>
        <v>32644755</v>
      </c>
      <c r="H304" s="23">
        <f t="shared" ref="H304:R304" si="208">H307</f>
        <v>4565520</v>
      </c>
      <c r="I304" s="23">
        <f t="shared" si="208"/>
        <v>2756790</v>
      </c>
      <c r="J304" s="23">
        <f t="shared" si="208"/>
        <v>2813605</v>
      </c>
      <c r="K304" s="23">
        <f t="shared" si="208"/>
        <v>2813605</v>
      </c>
      <c r="L304" s="23">
        <f t="shared" si="208"/>
        <v>2813605</v>
      </c>
      <c r="M304" s="23">
        <f t="shared" si="208"/>
        <v>2813605</v>
      </c>
      <c r="N304" s="23">
        <f t="shared" si="208"/>
        <v>2813605</v>
      </c>
      <c r="O304" s="23">
        <f t="shared" si="208"/>
        <v>2813605</v>
      </c>
      <c r="P304" s="23">
        <f t="shared" si="208"/>
        <v>2813605</v>
      </c>
      <c r="Q304" s="23">
        <f t="shared" si="208"/>
        <v>2813605</v>
      </c>
      <c r="R304" s="23">
        <f t="shared" si="208"/>
        <v>2813605</v>
      </c>
      <c r="S304" s="38" t="s">
        <v>59</v>
      </c>
      <c r="T304" s="38" t="s">
        <v>59</v>
      </c>
      <c r="U304" s="38" t="s">
        <v>152</v>
      </c>
      <c r="V304" s="38" t="s">
        <v>152</v>
      </c>
      <c r="W304" s="38" t="s">
        <v>152</v>
      </c>
      <c r="X304" s="38" t="s">
        <v>152</v>
      </c>
      <c r="Y304" s="38" t="s">
        <v>152</v>
      </c>
      <c r="Z304" s="38" t="s">
        <v>152</v>
      </c>
      <c r="AA304" s="38" t="s">
        <v>152</v>
      </c>
      <c r="AB304" s="38" t="s">
        <v>152</v>
      </c>
      <c r="AC304" s="38" t="s">
        <v>152</v>
      </c>
      <c r="AD304" s="38" t="s">
        <v>152</v>
      </c>
      <c r="AE304" s="38" t="s">
        <v>152</v>
      </c>
      <c r="AF304" s="38" t="s">
        <v>152</v>
      </c>
    </row>
    <row r="305" spans="1:32" s="1" customFormat="1" ht="72.75" customHeight="1">
      <c r="A305" s="36"/>
      <c r="B305" s="41"/>
      <c r="C305" s="36"/>
      <c r="D305" s="36"/>
      <c r="E305" s="36"/>
      <c r="F305" s="16" t="s">
        <v>61</v>
      </c>
      <c r="G305" s="23">
        <f>G308</f>
        <v>32644755</v>
      </c>
      <c r="H305" s="23">
        <f t="shared" ref="H305:R305" si="209">H308</f>
        <v>4565520</v>
      </c>
      <c r="I305" s="23">
        <f t="shared" si="209"/>
        <v>2756790</v>
      </c>
      <c r="J305" s="23">
        <f t="shared" si="209"/>
        <v>2813605</v>
      </c>
      <c r="K305" s="23">
        <f t="shared" si="209"/>
        <v>2813605</v>
      </c>
      <c r="L305" s="23">
        <f t="shared" si="209"/>
        <v>2813605</v>
      </c>
      <c r="M305" s="23">
        <f t="shared" si="209"/>
        <v>2813605</v>
      </c>
      <c r="N305" s="23">
        <f t="shared" si="209"/>
        <v>2813605</v>
      </c>
      <c r="O305" s="23">
        <f t="shared" si="209"/>
        <v>2813605</v>
      </c>
      <c r="P305" s="23">
        <f t="shared" si="209"/>
        <v>2813605</v>
      </c>
      <c r="Q305" s="23">
        <f t="shared" si="209"/>
        <v>2813605</v>
      </c>
      <c r="R305" s="23">
        <f t="shared" si="209"/>
        <v>2813605</v>
      </c>
      <c r="S305" s="38"/>
      <c r="T305" s="38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F305" s="38"/>
    </row>
    <row r="306" spans="1:32" s="1" customFormat="1" ht="91.5" customHeight="1">
      <c r="A306" s="36"/>
      <c r="B306" s="41"/>
      <c r="C306" s="36"/>
      <c r="D306" s="36"/>
      <c r="E306" s="36"/>
      <c r="F306" s="16" t="s">
        <v>58</v>
      </c>
      <c r="G306" s="23">
        <f>G309</f>
        <v>0</v>
      </c>
      <c r="H306" s="23">
        <f t="shared" ref="H306:R306" si="210">H309</f>
        <v>0</v>
      </c>
      <c r="I306" s="23">
        <f t="shared" si="210"/>
        <v>0</v>
      </c>
      <c r="J306" s="23">
        <f t="shared" si="210"/>
        <v>0</v>
      </c>
      <c r="K306" s="23">
        <f t="shared" si="210"/>
        <v>0</v>
      </c>
      <c r="L306" s="23">
        <f t="shared" si="210"/>
        <v>0</v>
      </c>
      <c r="M306" s="23">
        <f t="shared" si="210"/>
        <v>0</v>
      </c>
      <c r="N306" s="23">
        <f t="shared" si="210"/>
        <v>0</v>
      </c>
      <c r="O306" s="23">
        <f t="shared" si="210"/>
        <v>0</v>
      </c>
      <c r="P306" s="23">
        <f t="shared" si="210"/>
        <v>0</v>
      </c>
      <c r="Q306" s="23">
        <f t="shared" si="210"/>
        <v>0</v>
      </c>
      <c r="R306" s="23">
        <f t="shared" si="210"/>
        <v>0</v>
      </c>
      <c r="S306" s="38"/>
      <c r="T306" s="38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F306" s="38"/>
    </row>
    <row r="307" spans="1:32" s="1" customFormat="1" ht="22.5" customHeight="1">
      <c r="A307" s="38" t="s">
        <v>89</v>
      </c>
      <c r="B307" s="40" t="s">
        <v>288</v>
      </c>
      <c r="C307" s="36">
        <v>2020</v>
      </c>
      <c r="D307" s="36">
        <v>2030</v>
      </c>
      <c r="E307" s="36" t="s">
        <v>249</v>
      </c>
      <c r="F307" s="16" t="s">
        <v>60</v>
      </c>
      <c r="G307" s="23">
        <f>G310+G313+G316+G319</f>
        <v>32644755</v>
      </c>
      <c r="H307" s="23">
        <f t="shared" ref="H307:R307" si="211">H310+H313+H316+H319</f>
        <v>4565520</v>
      </c>
      <c r="I307" s="23">
        <f t="shared" si="211"/>
        <v>2756790</v>
      </c>
      <c r="J307" s="23">
        <f t="shared" si="211"/>
        <v>2813605</v>
      </c>
      <c r="K307" s="23">
        <f t="shared" si="211"/>
        <v>2813605</v>
      </c>
      <c r="L307" s="23">
        <f t="shared" si="211"/>
        <v>2813605</v>
      </c>
      <c r="M307" s="23">
        <f t="shared" si="211"/>
        <v>2813605</v>
      </c>
      <c r="N307" s="23">
        <f t="shared" si="211"/>
        <v>2813605</v>
      </c>
      <c r="O307" s="23">
        <f t="shared" si="211"/>
        <v>2813605</v>
      </c>
      <c r="P307" s="23">
        <f t="shared" si="211"/>
        <v>2813605</v>
      </c>
      <c r="Q307" s="23">
        <f t="shared" si="211"/>
        <v>2813605</v>
      </c>
      <c r="R307" s="23">
        <f t="shared" si="211"/>
        <v>2813605</v>
      </c>
      <c r="S307" s="38" t="s">
        <v>59</v>
      </c>
      <c r="T307" s="38" t="s">
        <v>59</v>
      </c>
      <c r="U307" s="38" t="s">
        <v>152</v>
      </c>
      <c r="V307" s="38" t="s">
        <v>152</v>
      </c>
      <c r="W307" s="38" t="s">
        <v>152</v>
      </c>
      <c r="X307" s="38" t="s">
        <v>152</v>
      </c>
      <c r="Y307" s="38" t="s">
        <v>152</v>
      </c>
      <c r="Z307" s="38" t="s">
        <v>152</v>
      </c>
      <c r="AA307" s="38" t="s">
        <v>152</v>
      </c>
      <c r="AB307" s="38" t="s">
        <v>152</v>
      </c>
      <c r="AC307" s="38" t="s">
        <v>152</v>
      </c>
      <c r="AD307" s="38" t="s">
        <v>152</v>
      </c>
      <c r="AE307" s="38" t="s">
        <v>152</v>
      </c>
      <c r="AF307" s="38" t="s">
        <v>152</v>
      </c>
    </row>
    <row r="308" spans="1:32" s="1" customFormat="1" ht="72" customHeight="1">
      <c r="A308" s="38"/>
      <c r="B308" s="41"/>
      <c r="C308" s="36"/>
      <c r="D308" s="36"/>
      <c r="E308" s="36"/>
      <c r="F308" s="16" t="s">
        <v>61</v>
      </c>
      <c r="G308" s="23">
        <f>G311+G314+G317+G320</f>
        <v>32644755</v>
      </c>
      <c r="H308" s="23">
        <f t="shared" ref="H308:R308" si="212">H311+H314+H317+H320</f>
        <v>4565520</v>
      </c>
      <c r="I308" s="23">
        <f t="shared" si="212"/>
        <v>2756790</v>
      </c>
      <c r="J308" s="23">
        <f t="shared" si="212"/>
        <v>2813605</v>
      </c>
      <c r="K308" s="23">
        <f t="shared" si="212"/>
        <v>2813605</v>
      </c>
      <c r="L308" s="23">
        <f t="shared" si="212"/>
        <v>2813605</v>
      </c>
      <c r="M308" s="23">
        <f t="shared" si="212"/>
        <v>2813605</v>
      </c>
      <c r="N308" s="23">
        <f t="shared" si="212"/>
        <v>2813605</v>
      </c>
      <c r="O308" s="23">
        <f t="shared" si="212"/>
        <v>2813605</v>
      </c>
      <c r="P308" s="23">
        <f t="shared" si="212"/>
        <v>2813605</v>
      </c>
      <c r="Q308" s="23">
        <f t="shared" si="212"/>
        <v>2813605</v>
      </c>
      <c r="R308" s="23">
        <f t="shared" si="212"/>
        <v>2813605</v>
      </c>
      <c r="S308" s="38"/>
      <c r="T308" s="38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F308" s="38"/>
    </row>
    <row r="309" spans="1:32" s="1" customFormat="1" ht="49.5" customHeight="1">
      <c r="A309" s="38"/>
      <c r="B309" s="41"/>
      <c r="C309" s="36"/>
      <c r="D309" s="36"/>
      <c r="E309" s="36"/>
      <c r="F309" s="16" t="s">
        <v>58</v>
      </c>
      <c r="G309" s="23">
        <f>G312+G315+G318+G321</f>
        <v>0</v>
      </c>
      <c r="H309" s="23">
        <f t="shared" ref="H309:R309" si="213">H312+H315+H318+H321</f>
        <v>0</v>
      </c>
      <c r="I309" s="23">
        <f t="shared" si="213"/>
        <v>0</v>
      </c>
      <c r="J309" s="23">
        <f t="shared" si="213"/>
        <v>0</v>
      </c>
      <c r="K309" s="23">
        <f t="shared" si="213"/>
        <v>0</v>
      </c>
      <c r="L309" s="23">
        <f t="shared" si="213"/>
        <v>0</v>
      </c>
      <c r="M309" s="23">
        <f t="shared" si="213"/>
        <v>0</v>
      </c>
      <c r="N309" s="23">
        <f t="shared" si="213"/>
        <v>0</v>
      </c>
      <c r="O309" s="23">
        <f t="shared" si="213"/>
        <v>0</v>
      </c>
      <c r="P309" s="23">
        <f t="shared" si="213"/>
        <v>0</v>
      </c>
      <c r="Q309" s="23">
        <f t="shared" si="213"/>
        <v>0</v>
      </c>
      <c r="R309" s="23">
        <f t="shared" si="213"/>
        <v>0</v>
      </c>
      <c r="S309" s="38"/>
      <c r="T309" s="38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F309" s="38"/>
    </row>
    <row r="310" spans="1:32" s="1" customFormat="1" ht="18.75" customHeight="1">
      <c r="A310" s="38" t="s">
        <v>90</v>
      </c>
      <c r="B310" s="32" t="s">
        <v>289</v>
      </c>
      <c r="C310" s="36">
        <v>2020</v>
      </c>
      <c r="D310" s="36">
        <v>2030</v>
      </c>
      <c r="E310" s="36" t="s">
        <v>249</v>
      </c>
      <c r="F310" s="16" t="s">
        <v>60</v>
      </c>
      <c r="G310" s="23">
        <f>SUM(H310:R310)</f>
        <v>3830319.04</v>
      </c>
      <c r="H310" s="23">
        <f>SUM(H311:H312)</f>
        <v>830319.04</v>
      </c>
      <c r="I310" s="23">
        <f t="shared" ref="I310:R310" si="214">SUM(I311:I312)</f>
        <v>300000</v>
      </c>
      <c r="J310" s="23">
        <f t="shared" si="214"/>
        <v>300000</v>
      </c>
      <c r="K310" s="23">
        <f t="shared" si="214"/>
        <v>300000</v>
      </c>
      <c r="L310" s="23">
        <f t="shared" si="214"/>
        <v>300000</v>
      </c>
      <c r="M310" s="23">
        <f t="shared" si="214"/>
        <v>300000</v>
      </c>
      <c r="N310" s="23">
        <f t="shared" si="214"/>
        <v>300000</v>
      </c>
      <c r="O310" s="23">
        <f t="shared" si="214"/>
        <v>300000</v>
      </c>
      <c r="P310" s="23">
        <f t="shared" si="214"/>
        <v>300000</v>
      </c>
      <c r="Q310" s="23">
        <f t="shared" si="214"/>
        <v>300000</v>
      </c>
      <c r="R310" s="23">
        <f t="shared" si="214"/>
        <v>300000</v>
      </c>
      <c r="S310" s="36" t="s">
        <v>290</v>
      </c>
      <c r="T310" s="36" t="s">
        <v>135</v>
      </c>
      <c r="U310" s="36">
        <f>SUM(V310:AF312)</f>
        <v>2024</v>
      </c>
      <c r="V310" s="36">
        <v>184</v>
      </c>
      <c r="W310" s="36">
        <v>184</v>
      </c>
      <c r="X310" s="36">
        <v>184</v>
      </c>
      <c r="Y310" s="36">
        <v>184</v>
      </c>
      <c r="Z310" s="36">
        <v>184</v>
      </c>
      <c r="AA310" s="36">
        <v>184</v>
      </c>
      <c r="AB310" s="36">
        <v>184</v>
      </c>
      <c r="AC310" s="36">
        <v>184</v>
      </c>
      <c r="AD310" s="36">
        <v>184</v>
      </c>
      <c r="AE310" s="36">
        <v>184</v>
      </c>
      <c r="AF310" s="36">
        <v>184</v>
      </c>
    </row>
    <row r="311" spans="1:32" s="1" customFormat="1" ht="66" customHeight="1">
      <c r="A311" s="38"/>
      <c r="B311" s="32"/>
      <c r="C311" s="36"/>
      <c r="D311" s="36"/>
      <c r="E311" s="36"/>
      <c r="F311" s="16" t="s">
        <v>61</v>
      </c>
      <c r="G311" s="23">
        <f t="shared" ref="G311:G312" si="215">SUM(H311:R311)</f>
        <v>3830319.04</v>
      </c>
      <c r="H311" s="23">
        <v>830319.04</v>
      </c>
      <c r="I311" s="23">
        <v>300000</v>
      </c>
      <c r="J311" s="23">
        <v>300000</v>
      </c>
      <c r="K311" s="23">
        <v>300000</v>
      </c>
      <c r="L311" s="23">
        <v>300000</v>
      </c>
      <c r="M311" s="23">
        <v>300000</v>
      </c>
      <c r="N311" s="23">
        <v>300000</v>
      </c>
      <c r="O311" s="23">
        <v>300000</v>
      </c>
      <c r="P311" s="23">
        <v>300000</v>
      </c>
      <c r="Q311" s="23">
        <v>300000</v>
      </c>
      <c r="R311" s="23">
        <v>300000</v>
      </c>
      <c r="S311" s="36"/>
      <c r="T311" s="36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F311" s="36"/>
    </row>
    <row r="312" spans="1:32" s="1" customFormat="1" ht="49.5" customHeight="1">
      <c r="A312" s="38"/>
      <c r="B312" s="32"/>
      <c r="C312" s="36"/>
      <c r="D312" s="36"/>
      <c r="E312" s="36"/>
      <c r="F312" s="16" t="s">
        <v>58</v>
      </c>
      <c r="G312" s="23">
        <f t="shared" si="215"/>
        <v>0</v>
      </c>
      <c r="H312" s="23">
        <v>0</v>
      </c>
      <c r="I312" s="23">
        <v>0</v>
      </c>
      <c r="J312" s="23">
        <v>0</v>
      </c>
      <c r="K312" s="23">
        <v>0</v>
      </c>
      <c r="L312" s="23">
        <v>0</v>
      </c>
      <c r="M312" s="23">
        <v>0</v>
      </c>
      <c r="N312" s="23">
        <v>0</v>
      </c>
      <c r="O312" s="23">
        <v>0</v>
      </c>
      <c r="P312" s="23">
        <v>0</v>
      </c>
      <c r="Q312" s="23">
        <v>0</v>
      </c>
      <c r="R312" s="23">
        <v>0</v>
      </c>
      <c r="S312" s="36"/>
      <c r="T312" s="36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F312" s="36"/>
    </row>
    <row r="313" spans="1:32" s="1" customFormat="1" ht="21" customHeight="1">
      <c r="A313" s="38" t="s">
        <v>33</v>
      </c>
      <c r="B313" s="32" t="s">
        <v>291</v>
      </c>
      <c r="C313" s="36">
        <v>2020</v>
      </c>
      <c r="D313" s="36">
        <v>2030</v>
      </c>
      <c r="E313" s="36" t="s">
        <v>249</v>
      </c>
      <c r="F313" s="16" t="s">
        <v>60</v>
      </c>
      <c r="G313" s="23">
        <f>SUM(H313:R313)</f>
        <v>390000</v>
      </c>
      <c r="H313" s="23">
        <f>SUM(H314:H315)</f>
        <v>390000</v>
      </c>
      <c r="I313" s="23">
        <f t="shared" ref="I313:R313" si="216">SUM(I314:I315)</f>
        <v>0</v>
      </c>
      <c r="J313" s="23">
        <f t="shared" si="216"/>
        <v>0</v>
      </c>
      <c r="K313" s="23">
        <f t="shared" si="216"/>
        <v>0</v>
      </c>
      <c r="L313" s="23">
        <f t="shared" si="216"/>
        <v>0</v>
      </c>
      <c r="M313" s="23">
        <f t="shared" si="216"/>
        <v>0</v>
      </c>
      <c r="N313" s="23">
        <f t="shared" si="216"/>
        <v>0</v>
      </c>
      <c r="O313" s="23">
        <f t="shared" si="216"/>
        <v>0</v>
      </c>
      <c r="P313" s="23">
        <f t="shared" si="216"/>
        <v>0</v>
      </c>
      <c r="Q313" s="23">
        <f t="shared" si="216"/>
        <v>0</v>
      </c>
      <c r="R313" s="23">
        <f t="shared" si="216"/>
        <v>0</v>
      </c>
      <c r="S313" s="36" t="s">
        <v>292</v>
      </c>
      <c r="T313" s="36" t="s">
        <v>142</v>
      </c>
      <c r="U313" s="36" t="s">
        <v>205</v>
      </c>
      <c r="V313" s="36">
        <v>43.6</v>
      </c>
      <c r="W313" s="36">
        <v>43.6</v>
      </c>
      <c r="X313" s="36">
        <v>43.6</v>
      </c>
      <c r="Y313" s="36">
        <v>43.6</v>
      </c>
      <c r="Z313" s="36">
        <v>43.6</v>
      </c>
      <c r="AA313" s="36">
        <v>43.6</v>
      </c>
      <c r="AB313" s="36">
        <v>43.6</v>
      </c>
      <c r="AC313" s="36">
        <v>43.6</v>
      </c>
      <c r="AD313" s="36">
        <v>43.6</v>
      </c>
      <c r="AE313" s="36">
        <v>43.6</v>
      </c>
      <c r="AF313" s="36">
        <v>43.6</v>
      </c>
    </row>
    <row r="314" spans="1:32" s="1" customFormat="1" ht="64.5" customHeight="1">
      <c r="A314" s="38"/>
      <c r="B314" s="32"/>
      <c r="C314" s="36"/>
      <c r="D314" s="36"/>
      <c r="E314" s="36"/>
      <c r="F314" s="16" t="s">
        <v>61</v>
      </c>
      <c r="G314" s="23">
        <f t="shared" ref="G314:G315" si="217">SUM(H314:R314)</f>
        <v>390000</v>
      </c>
      <c r="H314" s="23">
        <v>390000</v>
      </c>
      <c r="I314" s="23">
        <v>0</v>
      </c>
      <c r="J314" s="23">
        <v>0</v>
      </c>
      <c r="K314" s="23">
        <v>0</v>
      </c>
      <c r="L314" s="23">
        <v>0</v>
      </c>
      <c r="M314" s="23">
        <v>0</v>
      </c>
      <c r="N314" s="23">
        <v>0</v>
      </c>
      <c r="O314" s="23">
        <v>0</v>
      </c>
      <c r="P314" s="23">
        <v>0</v>
      </c>
      <c r="Q314" s="23">
        <v>0</v>
      </c>
      <c r="R314" s="23">
        <v>0</v>
      </c>
      <c r="S314" s="36"/>
      <c r="T314" s="36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F314" s="36"/>
    </row>
    <row r="315" spans="1:32" s="1" customFormat="1" ht="49.5" customHeight="1">
      <c r="A315" s="38"/>
      <c r="B315" s="32"/>
      <c r="C315" s="36"/>
      <c r="D315" s="36"/>
      <c r="E315" s="36"/>
      <c r="F315" s="16" t="s">
        <v>58</v>
      </c>
      <c r="G315" s="23">
        <f t="shared" si="217"/>
        <v>0</v>
      </c>
      <c r="H315" s="23">
        <v>0</v>
      </c>
      <c r="I315" s="23">
        <v>0</v>
      </c>
      <c r="J315" s="23">
        <v>0</v>
      </c>
      <c r="K315" s="23">
        <v>0</v>
      </c>
      <c r="L315" s="23">
        <v>0</v>
      </c>
      <c r="M315" s="23">
        <v>0</v>
      </c>
      <c r="N315" s="23">
        <v>0</v>
      </c>
      <c r="O315" s="23">
        <v>0</v>
      </c>
      <c r="P315" s="23">
        <v>0</v>
      </c>
      <c r="Q315" s="23">
        <v>0</v>
      </c>
      <c r="R315" s="23">
        <v>0</v>
      </c>
      <c r="S315" s="36"/>
      <c r="T315" s="36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F315" s="36"/>
    </row>
    <row r="316" spans="1:32" s="1" customFormat="1" ht="18.75" customHeight="1">
      <c r="A316" s="38" t="s">
        <v>120</v>
      </c>
      <c r="B316" s="32" t="s">
        <v>293</v>
      </c>
      <c r="C316" s="36">
        <v>2020</v>
      </c>
      <c r="D316" s="36">
        <v>2030</v>
      </c>
      <c r="E316" s="36" t="s">
        <v>249</v>
      </c>
      <c r="F316" s="16" t="s">
        <v>60</v>
      </c>
      <c r="G316" s="23">
        <f>SUM(H316:R316)</f>
        <v>18524435.960000001</v>
      </c>
      <c r="H316" s="23">
        <f>SUM(H317:H318)</f>
        <v>2445200.96</v>
      </c>
      <c r="I316" s="23">
        <f t="shared" ref="I316:R316" si="218">SUM(I317:I318)</f>
        <v>1556790</v>
      </c>
      <c r="J316" s="23">
        <f t="shared" si="218"/>
        <v>1613605</v>
      </c>
      <c r="K316" s="23">
        <f t="shared" si="218"/>
        <v>1613605</v>
      </c>
      <c r="L316" s="23">
        <f t="shared" si="218"/>
        <v>1613605</v>
      </c>
      <c r="M316" s="23">
        <f t="shared" si="218"/>
        <v>1613605</v>
      </c>
      <c r="N316" s="23">
        <f t="shared" si="218"/>
        <v>1613605</v>
      </c>
      <c r="O316" s="23">
        <f t="shared" si="218"/>
        <v>1613605</v>
      </c>
      <c r="P316" s="23">
        <f t="shared" si="218"/>
        <v>1613605</v>
      </c>
      <c r="Q316" s="23">
        <f t="shared" si="218"/>
        <v>1613605</v>
      </c>
      <c r="R316" s="23">
        <f t="shared" si="218"/>
        <v>1613605</v>
      </c>
      <c r="S316" s="36" t="s">
        <v>294</v>
      </c>
      <c r="T316" s="36" t="s">
        <v>295</v>
      </c>
      <c r="U316" s="36" t="s">
        <v>205</v>
      </c>
      <c r="V316" s="36">
        <v>1</v>
      </c>
      <c r="W316" s="36">
        <v>1</v>
      </c>
      <c r="X316" s="36">
        <v>1</v>
      </c>
      <c r="Y316" s="36">
        <v>1</v>
      </c>
      <c r="Z316" s="36">
        <v>1</v>
      </c>
      <c r="AA316" s="36">
        <v>1</v>
      </c>
      <c r="AB316" s="36">
        <v>1</v>
      </c>
      <c r="AC316" s="36">
        <v>1</v>
      </c>
      <c r="AD316" s="36">
        <v>1</v>
      </c>
      <c r="AE316" s="36">
        <v>1</v>
      </c>
      <c r="AF316" s="36">
        <v>1</v>
      </c>
    </row>
    <row r="317" spans="1:32" s="1" customFormat="1" ht="69" customHeight="1">
      <c r="A317" s="38"/>
      <c r="B317" s="32"/>
      <c r="C317" s="36"/>
      <c r="D317" s="36"/>
      <c r="E317" s="36"/>
      <c r="F317" s="16" t="s">
        <v>61</v>
      </c>
      <c r="G317" s="23">
        <f t="shared" ref="G317:G318" si="219">SUM(H317:R317)</f>
        <v>18524435.960000001</v>
      </c>
      <c r="H317" s="23">
        <v>2445200.96</v>
      </c>
      <c r="I317" s="23">
        <v>1556790</v>
      </c>
      <c r="J317" s="23">
        <v>1613605</v>
      </c>
      <c r="K317" s="23">
        <v>1613605</v>
      </c>
      <c r="L317" s="23">
        <v>1613605</v>
      </c>
      <c r="M317" s="23">
        <v>1613605</v>
      </c>
      <c r="N317" s="23">
        <v>1613605</v>
      </c>
      <c r="O317" s="23">
        <v>1613605</v>
      </c>
      <c r="P317" s="23">
        <v>1613605</v>
      </c>
      <c r="Q317" s="23">
        <v>1613605</v>
      </c>
      <c r="R317" s="23">
        <v>1613605</v>
      </c>
      <c r="S317" s="36"/>
      <c r="T317" s="36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F317" s="36"/>
    </row>
    <row r="318" spans="1:32" s="1" customFormat="1" ht="49.5" customHeight="1">
      <c r="A318" s="38"/>
      <c r="B318" s="32"/>
      <c r="C318" s="36"/>
      <c r="D318" s="36"/>
      <c r="E318" s="36"/>
      <c r="F318" s="16" t="s">
        <v>58</v>
      </c>
      <c r="G318" s="23">
        <f t="shared" si="219"/>
        <v>0</v>
      </c>
      <c r="H318" s="23">
        <v>0</v>
      </c>
      <c r="I318" s="23">
        <v>0</v>
      </c>
      <c r="J318" s="23">
        <v>0</v>
      </c>
      <c r="K318" s="23">
        <v>0</v>
      </c>
      <c r="L318" s="23">
        <v>0</v>
      </c>
      <c r="M318" s="23">
        <v>0</v>
      </c>
      <c r="N318" s="23">
        <v>0</v>
      </c>
      <c r="O318" s="23">
        <v>0</v>
      </c>
      <c r="P318" s="23">
        <v>0</v>
      </c>
      <c r="Q318" s="23">
        <v>0</v>
      </c>
      <c r="R318" s="23">
        <v>0</v>
      </c>
      <c r="S318" s="36"/>
      <c r="T318" s="36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F318" s="36"/>
    </row>
    <row r="319" spans="1:32" s="1" customFormat="1" ht="17.25" customHeight="1">
      <c r="A319" s="38" t="s">
        <v>225</v>
      </c>
      <c r="B319" s="32" t="s">
        <v>296</v>
      </c>
      <c r="C319" s="36">
        <v>2020</v>
      </c>
      <c r="D319" s="36">
        <v>2030</v>
      </c>
      <c r="E319" s="36" t="s">
        <v>297</v>
      </c>
      <c r="F319" s="16" t="s">
        <v>60</v>
      </c>
      <c r="G319" s="23">
        <f>SUM(H319:R319)</f>
        <v>9900000</v>
      </c>
      <c r="H319" s="23">
        <f>SUM(H320:H321)</f>
        <v>900000</v>
      </c>
      <c r="I319" s="23">
        <f t="shared" ref="I319:R319" si="220">SUM(I320:I321)</f>
        <v>900000</v>
      </c>
      <c r="J319" s="23">
        <f t="shared" si="220"/>
        <v>900000</v>
      </c>
      <c r="K319" s="23">
        <f t="shared" si="220"/>
        <v>900000</v>
      </c>
      <c r="L319" s="23">
        <f t="shared" si="220"/>
        <v>900000</v>
      </c>
      <c r="M319" s="23">
        <f t="shared" si="220"/>
        <v>900000</v>
      </c>
      <c r="N319" s="23">
        <f t="shared" si="220"/>
        <v>900000</v>
      </c>
      <c r="O319" s="23">
        <f t="shared" si="220"/>
        <v>900000</v>
      </c>
      <c r="P319" s="23">
        <f t="shared" si="220"/>
        <v>900000</v>
      </c>
      <c r="Q319" s="23">
        <f t="shared" si="220"/>
        <v>900000</v>
      </c>
      <c r="R319" s="23">
        <f t="shared" si="220"/>
        <v>900000</v>
      </c>
      <c r="S319" s="36" t="s">
        <v>298</v>
      </c>
      <c r="T319" s="36" t="s">
        <v>135</v>
      </c>
      <c r="U319" s="36" t="s">
        <v>205</v>
      </c>
      <c r="V319" s="36">
        <v>1</v>
      </c>
      <c r="W319" s="36">
        <v>1</v>
      </c>
      <c r="X319" s="36">
        <v>1</v>
      </c>
      <c r="Y319" s="36">
        <v>1</v>
      </c>
      <c r="Z319" s="36">
        <v>1</v>
      </c>
      <c r="AA319" s="36">
        <v>1</v>
      </c>
      <c r="AB319" s="36">
        <v>1</v>
      </c>
      <c r="AC319" s="36">
        <v>1</v>
      </c>
      <c r="AD319" s="36">
        <v>1</v>
      </c>
      <c r="AE319" s="36">
        <v>1</v>
      </c>
      <c r="AF319" s="36">
        <v>1</v>
      </c>
    </row>
    <row r="320" spans="1:32" s="1" customFormat="1" ht="69.75" customHeight="1">
      <c r="A320" s="38"/>
      <c r="B320" s="32"/>
      <c r="C320" s="36"/>
      <c r="D320" s="36"/>
      <c r="E320" s="36"/>
      <c r="F320" s="16" t="s">
        <v>61</v>
      </c>
      <c r="G320" s="23">
        <f t="shared" ref="G320:G321" si="221">SUM(H320:R320)</f>
        <v>9900000</v>
      </c>
      <c r="H320" s="23">
        <v>900000</v>
      </c>
      <c r="I320" s="23">
        <v>900000</v>
      </c>
      <c r="J320" s="23">
        <v>900000</v>
      </c>
      <c r="K320" s="23">
        <v>900000</v>
      </c>
      <c r="L320" s="23">
        <v>900000</v>
      </c>
      <c r="M320" s="23">
        <v>900000</v>
      </c>
      <c r="N320" s="23">
        <v>900000</v>
      </c>
      <c r="O320" s="23">
        <v>900000</v>
      </c>
      <c r="P320" s="23">
        <v>900000</v>
      </c>
      <c r="Q320" s="23">
        <v>900000</v>
      </c>
      <c r="R320" s="23">
        <v>900000</v>
      </c>
      <c r="S320" s="36"/>
      <c r="T320" s="36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F320" s="36"/>
    </row>
    <row r="321" spans="1:32" s="1" customFormat="1" ht="49.5" customHeight="1">
      <c r="A321" s="38"/>
      <c r="B321" s="32"/>
      <c r="C321" s="36"/>
      <c r="D321" s="36"/>
      <c r="E321" s="36"/>
      <c r="F321" s="16" t="s">
        <v>58</v>
      </c>
      <c r="G321" s="23">
        <f t="shared" si="221"/>
        <v>0</v>
      </c>
      <c r="H321" s="23">
        <v>0</v>
      </c>
      <c r="I321" s="23">
        <v>0</v>
      </c>
      <c r="J321" s="23">
        <v>0</v>
      </c>
      <c r="K321" s="23">
        <v>0</v>
      </c>
      <c r="L321" s="23">
        <v>0</v>
      </c>
      <c r="M321" s="23">
        <v>0</v>
      </c>
      <c r="N321" s="23">
        <v>0</v>
      </c>
      <c r="O321" s="23">
        <v>0</v>
      </c>
      <c r="P321" s="23">
        <v>0</v>
      </c>
      <c r="Q321" s="23">
        <v>0</v>
      </c>
      <c r="R321" s="23">
        <v>0</v>
      </c>
      <c r="S321" s="36"/>
      <c r="T321" s="36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F321" s="36"/>
    </row>
    <row r="322" spans="1:32" s="1" customFormat="1" ht="18.75" customHeight="1">
      <c r="A322" s="38" t="s">
        <v>121</v>
      </c>
      <c r="B322" s="40" t="s">
        <v>299</v>
      </c>
      <c r="C322" s="36">
        <v>2020</v>
      </c>
      <c r="D322" s="36">
        <v>2030</v>
      </c>
      <c r="E322" s="36" t="s">
        <v>249</v>
      </c>
      <c r="F322" s="16" t="s">
        <v>60</v>
      </c>
      <c r="G322" s="23">
        <f>G325</f>
        <v>125000</v>
      </c>
      <c r="H322" s="23">
        <f t="shared" ref="H322:R322" si="222">H325</f>
        <v>125000</v>
      </c>
      <c r="I322" s="23">
        <f t="shared" si="222"/>
        <v>0</v>
      </c>
      <c r="J322" s="23">
        <f t="shared" si="222"/>
        <v>0</v>
      </c>
      <c r="K322" s="23">
        <f t="shared" si="222"/>
        <v>0</v>
      </c>
      <c r="L322" s="23">
        <f t="shared" si="222"/>
        <v>0</v>
      </c>
      <c r="M322" s="23">
        <f t="shared" si="222"/>
        <v>0</v>
      </c>
      <c r="N322" s="23">
        <f t="shared" si="222"/>
        <v>0</v>
      </c>
      <c r="O322" s="23">
        <f t="shared" si="222"/>
        <v>0</v>
      </c>
      <c r="P322" s="23">
        <f t="shared" si="222"/>
        <v>0</v>
      </c>
      <c r="Q322" s="23">
        <f t="shared" si="222"/>
        <v>0</v>
      </c>
      <c r="R322" s="23">
        <f t="shared" si="222"/>
        <v>0</v>
      </c>
      <c r="S322" s="36" t="s">
        <v>152</v>
      </c>
      <c r="T322" s="36" t="s">
        <v>152</v>
      </c>
      <c r="U322" s="36" t="s">
        <v>152</v>
      </c>
      <c r="V322" s="36" t="s">
        <v>152</v>
      </c>
      <c r="W322" s="36" t="s">
        <v>152</v>
      </c>
      <c r="X322" s="36" t="s">
        <v>152</v>
      </c>
      <c r="Y322" s="36" t="s">
        <v>152</v>
      </c>
      <c r="Z322" s="36" t="s">
        <v>152</v>
      </c>
      <c r="AA322" s="36" t="s">
        <v>152</v>
      </c>
      <c r="AB322" s="36" t="s">
        <v>152</v>
      </c>
      <c r="AC322" s="36" t="s">
        <v>152</v>
      </c>
      <c r="AD322" s="36" t="s">
        <v>152</v>
      </c>
      <c r="AE322" s="36" t="s">
        <v>152</v>
      </c>
      <c r="AF322" s="36" t="s">
        <v>152</v>
      </c>
    </row>
    <row r="323" spans="1:32" s="1" customFormat="1" ht="64.5" customHeight="1">
      <c r="A323" s="38"/>
      <c r="B323" s="41"/>
      <c r="C323" s="36"/>
      <c r="D323" s="36"/>
      <c r="E323" s="36"/>
      <c r="F323" s="16" t="s">
        <v>61</v>
      </c>
      <c r="G323" s="23">
        <f>G326</f>
        <v>125000</v>
      </c>
      <c r="H323" s="23">
        <f t="shared" ref="H323:R323" si="223">H326</f>
        <v>125000</v>
      </c>
      <c r="I323" s="23">
        <f t="shared" si="223"/>
        <v>0</v>
      </c>
      <c r="J323" s="23">
        <f t="shared" si="223"/>
        <v>0</v>
      </c>
      <c r="K323" s="23">
        <f t="shared" si="223"/>
        <v>0</v>
      </c>
      <c r="L323" s="23">
        <f t="shared" si="223"/>
        <v>0</v>
      </c>
      <c r="M323" s="23">
        <f t="shared" si="223"/>
        <v>0</v>
      </c>
      <c r="N323" s="23">
        <f t="shared" si="223"/>
        <v>0</v>
      </c>
      <c r="O323" s="23">
        <f t="shared" si="223"/>
        <v>0</v>
      </c>
      <c r="P323" s="23">
        <f t="shared" si="223"/>
        <v>0</v>
      </c>
      <c r="Q323" s="23">
        <f t="shared" si="223"/>
        <v>0</v>
      </c>
      <c r="R323" s="23">
        <f t="shared" si="223"/>
        <v>0</v>
      </c>
      <c r="S323" s="36"/>
      <c r="T323" s="36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F323" s="36"/>
    </row>
    <row r="324" spans="1:32" s="1" customFormat="1" ht="49.5" customHeight="1">
      <c r="A324" s="38"/>
      <c r="B324" s="41"/>
      <c r="C324" s="36"/>
      <c r="D324" s="36"/>
      <c r="E324" s="36"/>
      <c r="F324" s="16" t="s">
        <v>58</v>
      </c>
      <c r="G324" s="23">
        <f>G327</f>
        <v>0</v>
      </c>
      <c r="H324" s="23">
        <f t="shared" ref="H324:R324" si="224">H327</f>
        <v>0</v>
      </c>
      <c r="I324" s="23">
        <f t="shared" si="224"/>
        <v>0</v>
      </c>
      <c r="J324" s="23">
        <f t="shared" si="224"/>
        <v>0</v>
      </c>
      <c r="K324" s="23">
        <f t="shared" si="224"/>
        <v>0</v>
      </c>
      <c r="L324" s="23">
        <f t="shared" si="224"/>
        <v>0</v>
      </c>
      <c r="M324" s="23">
        <f t="shared" si="224"/>
        <v>0</v>
      </c>
      <c r="N324" s="23">
        <f t="shared" si="224"/>
        <v>0</v>
      </c>
      <c r="O324" s="23">
        <f t="shared" si="224"/>
        <v>0</v>
      </c>
      <c r="P324" s="23">
        <f t="shared" si="224"/>
        <v>0</v>
      </c>
      <c r="Q324" s="23">
        <f t="shared" si="224"/>
        <v>0</v>
      </c>
      <c r="R324" s="23">
        <f t="shared" si="224"/>
        <v>0</v>
      </c>
      <c r="S324" s="36"/>
      <c r="T324" s="36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F324" s="36"/>
    </row>
    <row r="325" spans="1:32" s="1" customFormat="1" ht="21" customHeight="1">
      <c r="A325" s="38" t="s">
        <v>91</v>
      </c>
      <c r="B325" s="40" t="s">
        <v>300</v>
      </c>
      <c r="C325" s="36">
        <v>2020</v>
      </c>
      <c r="D325" s="36">
        <v>2030</v>
      </c>
      <c r="E325" s="36" t="s">
        <v>249</v>
      </c>
      <c r="F325" s="16" t="s">
        <v>60</v>
      </c>
      <c r="G325" s="23">
        <f>G328+G331</f>
        <v>125000</v>
      </c>
      <c r="H325" s="23">
        <f t="shared" ref="H325:R325" si="225">H328+H331</f>
        <v>125000</v>
      </c>
      <c r="I325" s="23">
        <f t="shared" si="225"/>
        <v>0</v>
      </c>
      <c r="J325" s="23">
        <f t="shared" si="225"/>
        <v>0</v>
      </c>
      <c r="K325" s="23">
        <f t="shared" si="225"/>
        <v>0</v>
      </c>
      <c r="L325" s="23">
        <f t="shared" si="225"/>
        <v>0</v>
      </c>
      <c r="M325" s="23">
        <f t="shared" si="225"/>
        <v>0</v>
      </c>
      <c r="N325" s="23">
        <f t="shared" si="225"/>
        <v>0</v>
      </c>
      <c r="O325" s="23">
        <f t="shared" si="225"/>
        <v>0</v>
      </c>
      <c r="P325" s="23">
        <f t="shared" si="225"/>
        <v>0</v>
      </c>
      <c r="Q325" s="23">
        <f t="shared" si="225"/>
        <v>0</v>
      </c>
      <c r="R325" s="23">
        <f t="shared" si="225"/>
        <v>0</v>
      </c>
      <c r="S325" s="36" t="s">
        <v>152</v>
      </c>
      <c r="T325" s="36" t="s">
        <v>152</v>
      </c>
      <c r="U325" s="36" t="s">
        <v>152</v>
      </c>
      <c r="V325" s="36" t="s">
        <v>152</v>
      </c>
      <c r="W325" s="36" t="s">
        <v>152</v>
      </c>
      <c r="X325" s="36" t="s">
        <v>152</v>
      </c>
      <c r="Y325" s="36" t="s">
        <v>152</v>
      </c>
      <c r="Z325" s="36" t="s">
        <v>152</v>
      </c>
      <c r="AA325" s="36" t="s">
        <v>152</v>
      </c>
      <c r="AB325" s="36" t="s">
        <v>152</v>
      </c>
      <c r="AC325" s="36" t="s">
        <v>152</v>
      </c>
      <c r="AD325" s="36" t="s">
        <v>152</v>
      </c>
      <c r="AE325" s="36" t="s">
        <v>152</v>
      </c>
      <c r="AF325" s="36" t="s">
        <v>152</v>
      </c>
    </row>
    <row r="326" spans="1:32" s="1" customFormat="1" ht="68.25" customHeight="1">
      <c r="A326" s="38"/>
      <c r="B326" s="41"/>
      <c r="C326" s="36"/>
      <c r="D326" s="36"/>
      <c r="E326" s="36"/>
      <c r="F326" s="16" t="s">
        <v>61</v>
      </c>
      <c r="G326" s="23">
        <f>G329+G332</f>
        <v>125000</v>
      </c>
      <c r="H326" s="23">
        <f t="shared" ref="H326:R326" si="226">H329+H332</f>
        <v>125000</v>
      </c>
      <c r="I326" s="23">
        <f t="shared" si="226"/>
        <v>0</v>
      </c>
      <c r="J326" s="23">
        <f t="shared" si="226"/>
        <v>0</v>
      </c>
      <c r="K326" s="23">
        <f t="shared" si="226"/>
        <v>0</v>
      </c>
      <c r="L326" s="23">
        <f t="shared" si="226"/>
        <v>0</v>
      </c>
      <c r="M326" s="23">
        <f t="shared" si="226"/>
        <v>0</v>
      </c>
      <c r="N326" s="23">
        <f t="shared" si="226"/>
        <v>0</v>
      </c>
      <c r="O326" s="23">
        <f t="shared" si="226"/>
        <v>0</v>
      </c>
      <c r="P326" s="23">
        <f t="shared" si="226"/>
        <v>0</v>
      </c>
      <c r="Q326" s="23">
        <f t="shared" si="226"/>
        <v>0</v>
      </c>
      <c r="R326" s="23">
        <f t="shared" si="226"/>
        <v>0</v>
      </c>
      <c r="S326" s="36"/>
      <c r="T326" s="36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F326" s="36"/>
    </row>
    <row r="327" spans="1:32" s="1" customFormat="1" ht="49.5" customHeight="1">
      <c r="A327" s="38"/>
      <c r="B327" s="41"/>
      <c r="C327" s="36"/>
      <c r="D327" s="36"/>
      <c r="E327" s="36"/>
      <c r="F327" s="16" t="s">
        <v>58</v>
      </c>
      <c r="G327" s="23">
        <f>G330+G333</f>
        <v>0</v>
      </c>
      <c r="H327" s="23">
        <f t="shared" ref="H327:R327" si="227">H330+H333</f>
        <v>0</v>
      </c>
      <c r="I327" s="23">
        <f t="shared" si="227"/>
        <v>0</v>
      </c>
      <c r="J327" s="23">
        <f t="shared" si="227"/>
        <v>0</v>
      </c>
      <c r="K327" s="23">
        <f t="shared" si="227"/>
        <v>0</v>
      </c>
      <c r="L327" s="23">
        <f t="shared" si="227"/>
        <v>0</v>
      </c>
      <c r="M327" s="23">
        <f t="shared" si="227"/>
        <v>0</v>
      </c>
      <c r="N327" s="23">
        <f t="shared" si="227"/>
        <v>0</v>
      </c>
      <c r="O327" s="23">
        <f t="shared" si="227"/>
        <v>0</v>
      </c>
      <c r="P327" s="23">
        <f t="shared" si="227"/>
        <v>0</v>
      </c>
      <c r="Q327" s="23">
        <f t="shared" si="227"/>
        <v>0</v>
      </c>
      <c r="R327" s="23">
        <f t="shared" si="227"/>
        <v>0</v>
      </c>
      <c r="S327" s="36"/>
      <c r="T327" s="36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F327" s="36"/>
    </row>
    <row r="328" spans="1:32" s="1" customFormat="1" ht="16.5" customHeight="1">
      <c r="A328" s="38" t="s">
        <v>92</v>
      </c>
      <c r="B328" s="32" t="s">
        <v>301</v>
      </c>
      <c r="C328" s="36">
        <v>2020</v>
      </c>
      <c r="D328" s="36">
        <v>2030</v>
      </c>
      <c r="E328" s="36" t="s">
        <v>249</v>
      </c>
      <c r="F328" s="16" t="s">
        <v>60</v>
      </c>
      <c r="G328" s="23">
        <f>SUM(H328:R328)</f>
        <v>125000</v>
      </c>
      <c r="H328" s="23">
        <f>SUM(H329:H330)</f>
        <v>125000</v>
      </c>
      <c r="I328" s="23">
        <f t="shared" ref="I328:R328" si="228">SUM(I329:I330)</f>
        <v>0</v>
      </c>
      <c r="J328" s="23">
        <f t="shared" si="228"/>
        <v>0</v>
      </c>
      <c r="K328" s="23">
        <f t="shared" si="228"/>
        <v>0</v>
      </c>
      <c r="L328" s="23">
        <f t="shared" si="228"/>
        <v>0</v>
      </c>
      <c r="M328" s="23">
        <f t="shared" si="228"/>
        <v>0</v>
      </c>
      <c r="N328" s="23">
        <f t="shared" si="228"/>
        <v>0</v>
      </c>
      <c r="O328" s="23">
        <f t="shared" si="228"/>
        <v>0</v>
      </c>
      <c r="P328" s="23">
        <f t="shared" si="228"/>
        <v>0</v>
      </c>
      <c r="Q328" s="23">
        <f t="shared" si="228"/>
        <v>0</v>
      </c>
      <c r="R328" s="23">
        <f t="shared" si="228"/>
        <v>0</v>
      </c>
      <c r="S328" s="36" t="s">
        <v>302</v>
      </c>
      <c r="T328" s="36" t="s">
        <v>229</v>
      </c>
      <c r="U328" s="36">
        <f>SUM(V328:AF330)</f>
        <v>176</v>
      </c>
      <c r="V328" s="36">
        <v>16</v>
      </c>
      <c r="W328" s="36">
        <v>16</v>
      </c>
      <c r="X328" s="36">
        <v>16</v>
      </c>
      <c r="Y328" s="36">
        <v>16</v>
      </c>
      <c r="Z328" s="36">
        <v>16</v>
      </c>
      <c r="AA328" s="36">
        <v>16</v>
      </c>
      <c r="AB328" s="36">
        <v>16</v>
      </c>
      <c r="AC328" s="36">
        <v>16</v>
      </c>
      <c r="AD328" s="36">
        <v>16</v>
      </c>
      <c r="AE328" s="36">
        <v>16</v>
      </c>
      <c r="AF328" s="36">
        <v>16</v>
      </c>
    </row>
    <row r="329" spans="1:32" s="1" customFormat="1" ht="67.5" customHeight="1">
      <c r="A329" s="38"/>
      <c r="B329" s="32"/>
      <c r="C329" s="36"/>
      <c r="D329" s="36"/>
      <c r="E329" s="36"/>
      <c r="F329" s="16" t="s">
        <v>61</v>
      </c>
      <c r="G329" s="23">
        <f t="shared" ref="G329:G330" si="229">SUM(H329:R329)</f>
        <v>125000</v>
      </c>
      <c r="H329" s="23">
        <v>125000</v>
      </c>
      <c r="I329" s="23">
        <v>0</v>
      </c>
      <c r="J329" s="23">
        <v>0</v>
      </c>
      <c r="K329" s="23">
        <v>0</v>
      </c>
      <c r="L329" s="23">
        <v>0</v>
      </c>
      <c r="M329" s="23">
        <v>0</v>
      </c>
      <c r="N329" s="23">
        <v>0</v>
      </c>
      <c r="O329" s="23">
        <v>0</v>
      </c>
      <c r="P329" s="23">
        <v>0</v>
      </c>
      <c r="Q329" s="23">
        <v>0</v>
      </c>
      <c r="R329" s="23">
        <v>0</v>
      </c>
      <c r="S329" s="36"/>
      <c r="T329" s="36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F329" s="36"/>
    </row>
    <row r="330" spans="1:32" s="1" customFormat="1" ht="49.5" customHeight="1">
      <c r="A330" s="38"/>
      <c r="B330" s="32"/>
      <c r="C330" s="36"/>
      <c r="D330" s="36"/>
      <c r="E330" s="36"/>
      <c r="F330" s="16" t="s">
        <v>58</v>
      </c>
      <c r="G330" s="23">
        <f t="shared" si="229"/>
        <v>0</v>
      </c>
      <c r="H330" s="23">
        <v>0</v>
      </c>
      <c r="I330" s="23">
        <v>0</v>
      </c>
      <c r="J330" s="23">
        <v>0</v>
      </c>
      <c r="K330" s="23">
        <v>0</v>
      </c>
      <c r="L330" s="23">
        <v>0</v>
      </c>
      <c r="M330" s="23">
        <v>0</v>
      </c>
      <c r="N330" s="23">
        <v>0</v>
      </c>
      <c r="O330" s="23">
        <v>0</v>
      </c>
      <c r="P330" s="23">
        <v>0</v>
      </c>
      <c r="Q330" s="23">
        <v>0</v>
      </c>
      <c r="R330" s="23">
        <v>0</v>
      </c>
      <c r="S330" s="36"/>
      <c r="T330" s="36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F330" s="36"/>
    </row>
    <row r="331" spans="1:32" s="1" customFormat="1" ht="18.75" customHeight="1">
      <c r="A331" s="38" t="s">
        <v>36</v>
      </c>
      <c r="B331" s="32" t="s">
        <v>303</v>
      </c>
      <c r="C331" s="36">
        <v>2020</v>
      </c>
      <c r="D331" s="36">
        <v>2030</v>
      </c>
      <c r="E331" s="36" t="s">
        <v>249</v>
      </c>
      <c r="F331" s="16" t="s">
        <v>60</v>
      </c>
      <c r="G331" s="23">
        <f>SUM(H331:R331)</f>
        <v>0</v>
      </c>
      <c r="H331" s="23">
        <f>SUM(H332:H333)</f>
        <v>0</v>
      </c>
      <c r="I331" s="23">
        <f t="shared" ref="I331:R331" si="230">SUM(I332:I333)</f>
        <v>0</v>
      </c>
      <c r="J331" s="23">
        <f t="shared" si="230"/>
        <v>0</v>
      </c>
      <c r="K331" s="23">
        <f t="shared" si="230"/>
        <v>0</v>
      </c>
      <c r="L331" s="23">
        <f t="shared" si="230"/>
        <v>0</v>
      </c>
      <c r="M331" s="23">
        <f t="shared" si="230"/>
        <v>0</v>
      </c>
      <c r="N331" s="23">
        <f t="shared" si="230"/>
        <v>0</v>
      </c>
      <c r="O331" s="23">
        <f t="shared" si="230"/>
        <v>0</v>
      </c>
      <c r="P331" s="23">
        <f t="shared" si="230"/>
        <v>0</v>
      </c>
      <c r="Q331" s="23">
        <f t="shared" si="230"/>
        <v>0</v>
      </c>
      <c r="R331" s="23">
        <f t="shared" si="230"/>
        <v>0</v>
      </c>
      <c r="S331" s="36" t="s">
        <v>304</v>
      </c>
      <c r="T331" s="36" t="s">
        <v>142</v>
      </c>
      <c r="U331" s="36" t="s">
        <v>205</v>
      </c>
      <c r="V331" s="36">
        <v>100</v>
      </c>
      <c r="W331" s="36">
        <v>100</v>
      </c>
      <c r="X331" s="36">
        <v>100</v>
      </c>
      <c r="Y331" s="36">
        <v>100</v>
      </c>
      <c r="Z331" s="36">
        <v>100</v>
      </c>
      <c r="AA331" s="36">
        <v>100</v>
      </c>
      <c r="AB331" s="36">
        <v>100</v>
      </c>
      <c r="AC331" s="36">
        <v>100</v>
      </c>
      <c r="AD331" s="36">
        <v>100</v>
      </c>
      <c r="AE331" s="36">
        <v>100</v>
      </c>
      <c r="AF331" s="36">
        <v>100</v>
      </c>
    </row>
    <row r="332" spans="1:32" s="1" customFormat="1" ht="65.25" customHeight="1">
      <c r="A332" s="38"/>
      <c r="B332" s="32"/>
      <c r="C332" s="36"/>
      <c r="D332" s="36"/>
      <c r="E332" s="36"/>
      <c r="F332" s="16" t="s">
        <v>61</v>
      </c>
      <c r="G332" s="23">
        <f t="shared" ref="G332:G333" si="231">SUM(H332:R332)</f>
        <v>0</v>
      </c>
      <c r="H332" s="23">
        <v>0</v>
      </c>
      <c r="I332" s="23">
        <v>0</v>
      </c>
      <c r="J332" s="23">
        <v>0</v>
      </c>
      <c r="K332" s="23">
        <v>0</v>
      </c>
      <c r="L332" s="23">
        <v>0</v>
      </c>
      <c r="M332" s="23">
        <v>0</v>
      </c>
      <c r="N332" s="23">
        <v>0</v>
      </c>
      <c r="O332" s="23">
        <v>0</v>
      </c>
      <c r="P332" s="23">
        <v>0</v>
      </c>
      <c r="Q332" s="23">
        <v>0</v>
      </c>
      <c r="R332" s="23">
        <v>0</v>
      </c>
      <c r="S332" s="36"/>
      <c r="T332" s="36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F332" s="36"/>
    </row>
    <row r="333" spans="1:32" s="1" customFormat="1" ht="49.5" customHeight="1">
      <c r="A333" s="38"/>
      <c r="B333" s="32"/>
      <c r="C333" s="36"/>
      <c r="D333" s="36"/>
      <c r="E333" s="36"/>
      <c r="F333" s="16" t="s">
        <v>58</v>
      </c>
      <c r="G333" s="23">
        <f t="shared" si="231"/>
        <v>0</v>
      </c>
      <c r="H333" s="23">
        <v>0</v>
      </c>
      <c r="I333" s="23">
        <v>0</v>
      </c>
      <c r="J333" s="23">
        <v>0</v>
      </c>
      <c r="K333" s="23">
        <v>0</v>
      </c>
      <c r="L333" s="23">
        <v>0</v>
      </c>
      <c r="M333" s="23">
        <v>0</v>
      </c>
      <c r="N333" s="23">
        <v>0</v>
      </c>
      <c r="O333" s="23">
        <v>0</v>
      </c>
      <c r="P333" s="23">
        <v>0</v>
      </c>
      <c r="Q333" s="23">
        <v>0</v>
      </c>
      <c r="R333" s="23">
        <v>0</v>
      </c>
      <c r="S333" s="36"/>
      <c r="T333" s="36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F333" s="36"/>
    </row>
    <row r="334" spans="1:32" s="1" customFormat="1" ht="17.25" customHeight="1">
      <c r="A334" s="38" t="s">
        <v>157</v>
      </c>
      <c r="B334" s="40" t="s">
        <v>305</v>
      </c>
      <c r="C334" s="36">
        <v>2020</v>
      </c>
      <c r="D334" s="36">
        <v>2030</v>
      </c>
      <c r="E334" s="36" t="s">
        <v>249</v>
      </c>
      <c r="F334" s="16" t="s">
        <v>60</v>
      </c>
      <c r="G334" s="23">
        <f>G337</f>
        <v>42323240</v>
      </c>
      <c r="H334" s="23">
        <f t="shared" ref="H334:R334" si="232">H337</f>
        <v>4573240</v>
      </c>
      <c r="I334" s="23">
        <f t="shared" si="232"/>
        <v>3775000</v>
      </c>
      <c r="J334" s="23">
        <f t="shared" si="232"/>
        <v>3775000</v>
      </c>
      <c r="K334" s="23">
        <f t="shared" si="232"/>
        <v>3775000</v>
      </c>
      <c r="L334" s="23">
        <f t="shared" si="232"/>
        <v>3775000</v>
      </c>
      <c r="M334" s="23">
        <f t="shared" si="232"/>
        <v>3775000</v>
      </c>
      <c r="N334" s="23">
        <f t="shared" si="232"/>
        <v>3775000</v>
      </c>
      <c r="O334" s="23">
        <f t="shared" si="232"/>
        <v>3775000</v>
      </c>
      <c r="P334" s="23">
        <f t="shared" si="232"/>
        <v>3775000</v>
      </c>
      <c r="Q334" s="23">
        <f t="shared" si="232"/>
        <v>3775000</v>
      </c>
      <c r="R334" s="23">
        <f t="shared" si="232"/>
        <v>3775000</v>
      </c>
      <c r="S334" s="36" t="s">
        <v>152</v>
      </c>
      <c r="T334" s="36" t="s">
        <v>152</v>
      </c>
      <c r="U334" s="36" t="s">
        <v>152</v>
      </c>
      <c r="V334" s="36" t="s">
        <v>152</v>
      </c>
      <c r="W334" s="36" t="s">
        <v>152</v>
      </c>
      <c r="X334" s="36" t="s">
        <v>152</v>
      </c>
      <c r="Y334" s="36" t="s">
        <v>152</v>
      </c>
      <c r="Z334" s="36" t="s">
        <v>152</v>
      </c>
      <c r="AA334" s="36" t="s">
        <v>152</v>
      </c>
      <c r="AB334" s="36" t="s">
        <v>152</v>
      </c>
      <c r="AC334" s="36" t="s">
        <v>152</v>
      </c>
      <c r="AD334" s="36" t="s">
        <v>152</v>
      </c>
      <c r="AE334" s="36" t="s">
        <v>152</v>
      </c>
      <c r="AF334" s="36" t="s">
        <v>152</v>
      </c>
    </row>
    <row r="335" spans="1:32" s="1" customFormat="1" ht="66" customHeight="1">
      <c r="A335" s="38"/>
      <c r="B335" s="41"/>
      <c r="C335" s="36"/>
      <c r="D335" s="36"/>
      <c r="E335" s="36"/>
      <c r="F335" s="16" t="s">
        <v>61</v>
      </c>
      <c r="G335" s="23">
        <f>G338</f>
        <v>42323240</v>
      </c>
      <c r="H335" s="23">
        <f t="shared" ref="H335:R335" si="233">H338</f>
        <v>4573240</v>
      </c>
      <c r="I335" s="23">
        <f t="shared" si="233"/>
        <v>3775000</v>
      </c>
      <c r="J335" s="23">
        <f t="shared" si="233"/>
        <v>3775000</v>
      </c>
      <c r="K335" s="23">
        <f t="shared" si="233"/>
        <v>3775000</v>
      </c>
      <c r="L335" s="23">
        <f t="shared" si="233"/>
        <v>3775000</v>
      </c>
      <c r="M335" s="23">
        <f t="shared" si="233"/>
        <v>3775000</v>
      </c>
      <c r="N335" s="23">
        <f t="shared" si="233"/>
        <v>3775000</v>
      </c>
      <c r="O335" s="23">
        <f t="shared" si="233"/>
        <v>3775000</v>
      </c>
      <c r="P335" s="23">
        <f t="shared" si="233"/>
        <v>3775000</v>
      </c>
      <c r="Q335" s="23">
        <f t="shared" si="233"/>
        <v>3775000</v>
      </c>
      <c r="R335" s="23">
        <f t="shared" si="233"/>
        <v>3775000</v>
      </c>
      <c r="S335" s="36"/>
      <c r="T335" s="36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F335" s="36"/>
    </row>
    <row r="336" spans="1:32" s="1" customFormat="1" ht="49.5" customHeight="1">
      <c r="A336" s="38"/>
      <c r="B336" s="41"/>
      <c r="C336" s="36"/>
      <c r="D336" s="36"/>
      <c r="E336" s="36"/>
      <c r="F336" s="16" t="s">
        <v>58</v>
      </c>
      <c r="G336" s="23">
        <f>G339</f>
        <v>0</v>
      </c>
      <c r="H336" s="23">
        <f t="shared" ref="H336:R336" si="234">H339</f>
        <v>0</v>
      </c>
      <c r="I336" s="23">
        <f t="shared" si="234"/>
        <v>0</v>
      </c>
      <c r="J336" s="23">
        <f t="shared" si="234"/>
        <v>0</v>
      </c>
      <c r="K336" s="23">
        <f t="shared" si="234"/>
        <v>0</v>
      </c>
      <c r="L336" s="23">
        <f t="shared" si="234"/>
        <v>0</v>
      </c>
      <c r="M336" s="23">
        <f t="shared" si="234"/>
        <v>0</v>
      </c>
      <c r="N336" s="23">
        <f t="shared" si="234"/>
        <v>0</v>
      </c>
      <c r="O336" s="23">
        <f t="shared" si="234"/>
        <v>0</v>
      </c>
      <c r="P336" s="23">
        <f t="shared" si="234"/>
        <v>0</v>
      </c>
      <c r="Q336" s="23">
        <f t="shared" si="234"/>
        <v>0</v>
      </c>
      <c r="R336" s="23">
        <f t="shared" si="234"/>
        <v>0</v>
      </c>
      <c r="S336" s="36"/>
      <c r="T336" s="36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F336" s="36"/>
    </row>
    <row r="337" spans="1:32" s="1" customFormat="1" ht="15.75" customHeight="1">
      <c r="A337" s="38" t="s">
        <v>93</v>
      </c>
      <c r="B337" s="40" t="s">
        <v>306</v>
      </c>
      <c r="C337" s="36">
        <v>2020</v>
      </c>
      <c r="D337" s="36">
        <v>2030</v>
      </c>
      <c r="E337" s="36" t="s">
        <v>249</v>
      </c>
      <c r="F337" s="16" t="s">
        <v>60</v>
      </c>
      <c r="G337" s="23">
        <f>G340+G343+G346+G349+G352</f>
        <v>42323240</v>
      </c>
      <c r="H337" s="23">
        <f t="shared" ref="H337:R337" si="235">H340+H343+H346+H349+H352</f>
        <v>4573240</v>
      </c>
      <c r="I337" s="23">
        <f t="shared" si="235"/>
        <v>3775000</v>
      </c>
      <c r="J337" s="23">
        <f t="shared" si="235"/>
        <v>3775000</v>
      </c>
      <c r="K337" s="23">
        <f t="shared" si="235"/>
        <v>3775000</v>
      </c>
      <c r="L337" s="23">
        <f t="shared" si="235"/>
        <v>3775000</v>
      </c>
      <c r="M337" s="23">
        <f t="shared" si="235"/>
        <v>3775000</v>
      </c>
      <c r="N337" s="23">
        <f t="shared" si="235"/>
        <v>3775000</v>
      </c>
      <c r="O337" s="23">
        <f t="shared" si="235"/>
        <v>3775000</v>
      </c>
      <c r="P337" s="23">
        <f t="shared" si="235"/>
        <v>3775000</v>
      </c>
      <c r="Q337" s="23">
        <f t="shared" si="235"/>
        <v>3775000</v>
      </c>
      <c r="R337" s="23">
        <f t="shared" si="235"/>
        <v>3775000</v>
      </c>
      <c r="S337" s="36" t="s">
        <v>152</v>
      </c>
      <c r="T337" s="36" t="s">
        <v>152</v>
      </c>
      <c r="U337" s="36" t="s">
        <v>152</v>
      </c>
      <c r="V337" s="36" t="s">
        <v>152</v>
      </c>
      <c r="W337" s="36" t="s">
        <v>152</v>
      </c>
      <c r="X337" s="36" t="s">
        <v>152</v>
      </c>
      <c r="Y337" s="36" t="s">
        <v>152</v>
      </c>
      <c r="Z337" s="36" t="s">
        <v>152</v>
      </c>
      <c r="AA337" s="36" t="s">
        <v>152</v>
      </c>
      <c r="AB337" s="36" t="s">
        <v>152</v>
      </c>
      <c r="AC337" s="36" t="s">
        <v>152</v>
      </c>
      <c r="AD337" s="36" t="s">
        <v>152</v>
      </c>
      <c r="AE337" s="36" t="s">
        <v>152</v>
      </c>
      <c r="AF337" s="36" t="s">
        <v>152</v>
      </c>
    </row>
    <row r="338" spans="1:32" s="1" customFormat="1" ht="70.5" customHeight="1">
      <c r="A338" s="38"/>
      <c r="B338" s="41"/>
      <c r="C338" s="36"/>
      <c r="D338" s="36"/>
      <c r="E338" s="36"/>
      <c r="F338" s="16" t="s">
        <v>61</v>
      </c>
      <c r="G338" s="23">
        <f>G341+G344+G347+G350+G353</f>
        <v>42323240</v>
      </c>
      <c r="H338" s="23">
        <f t="shared" ref="H338:R338" si="236">H341+H344+H347+H350+H353</f>
        <v>4573240</v>
      </c>
      <c r="I338" s="23">
        <f t="shared" si="236"/>
        <v>3775000</v>
      </c>
      <c r="J338" s="23">
        <f t="shared" si="236"/>
        <v>3775000</v>
      </c>
      <c r="K338" s="23">
        <f t="shared" si="236"/>
        <v>3775000</v>
      </c>
      <c r="L338" s="23">
        <f t="shared" si="236"/>
        <v>3775000</v>
      </c>
      <c r="M338" s="23">
        <f t="shared" si="236"/>
        <v>3775000</v>
      </c>
      <c r="N338" s="23">
        <f t="shared" si="236"/>
        <v>3775000</v>
      </c>
      <c r="O338" s="23">
        <f t="shared" si="236"/>
        <v>3775000</v>
      </c>
      <c r="P338" s="23">
        <f t="shared" si="236"/>
        <v>3775000</v>
      </c>
      <c r="Q338" s="23">
        <f t="shared" si="236"/>
        <v>3775000</v>
      </c>
      <c r="R338" s="23">
        <f t="shared" si="236"/>
        <v>3775000</v>
      </c>
      <c r="S338" s="36"/>
      <c r="T338" s="36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F338" s="36"/>
    </row>
    <row r="339" spans="1:32" s="1" customFormat="1" ht="49.5" customHeight="1">
      <c r="A339" s="38"/>
      <c r="B339" s="41"/>
      <c r="C339" s="36"/>
      <c r="D339" s="36"/>
      <c r="E339" s="36"/>
      <c r="F339" s="16" t="s">
        <v>58</v>
      </c>
      <c r="G339" s="23">
        <f>G342+G345+G348+G351+G354</f>
        <v>0</v>
      </c>
      <c r="H339" s="23">
        <f t="shared" ref="H339:R339" si="237">H342+H345+H348+H351+H354</f>
        <v>0</v>
      </c>
      <c r="I339" s="23">
        <f t="shared" si="237"/>
        <v>0</v>
      </c>
      <c r="J339" s="23">
        <f t="shared" si="237"/>
        <v>0</v>
      </c>
      <c r="K339" s="23">
        <f t="shared" si="237"/>
        <v>0</v>
      </c>
      <c r="L339" s="23">
        <f t="shared" si="237"/>
        <v>0</v>
      </c>
      <c r="M339" s="23">
        <f t="shared" si="237"/>
        <v>0</v>
      </c>
      <c r="N339" s="23">
        <f t="shared" si="237"/>
        <v>0</v>
      </c>
      <c r="O339" s="23">
        <f t="shared" si="237"/>
        <v>0</v>
      </c>
      <c r="P339" s="23">
        <f t="shared" si="237"/>
        <v>0</v>
      </c>
      <c r="Q339" s="23">
        <f t="shared" si="237"/>
        <v>0</v>
      </c>
      <c r="R339" s="23">
        <f t="shared" si="237"/>
        <v>0</v>
      </c>
      <c r="S339" s="36"/>
      <c r="T339" s="36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F339" s="36"/>
    </row>
    <row r="340" spans="1:32" s="1" customFormat="1" ht="19.5" customHeight="1">
      <c r="A340" s="38" t="s">
        <v>307</v>
      </c>
      <c r="B340" s="32" t="s">
        <v>352</v>
      </c>
      <c r="C340" s="36">
        <v>2020</v>
      </c>
      <c r="D340" s="36">
        <v>2030</v>
      </c>
      <c r="E340" s="36" t="s">
        <v>249</v>
      </c>
      <c r="F340" s="16" t="s">
        <v>60</v>
      </c>
      <c r="G340" s="23">
        <f>SUM(H340:R340)</f>
        <v>360000</v>
      </c>
      <c r="H340" s="23">
        <f>SUM(H341:H342)</f>
        <v>360000</v>
      </c>
      <c r="I340" s="23">
        <f t="shared" ref="I340:R340" si="238">SUM(I341:I342)</f>
        <v>0</v>
      </c>
      <c r="J340" s="23">
        <f t="shared" si="238"/>
        <v>0</v>
      </c>
      <c r="K340" s="23">
        <f t="shared" si="238"/>
        <v>0</v>
      </c>
      <c r="L340" s="23">
        <f t="shared" si="238"/>
        <v>0</v>
      </c>
      <c r="M340" s="23">
        <f t="shared" si="238"/>
        <v>0</v>
      </c>
      <c r="N340" s="23">
        <f t="shared" si="238"/>
        <v>0</v>
      </c>
      <c r="O340" s="23">
        <f t="shared" si="238"/>
        <v>0</v>
      </c>
      <c r="P340" s="23">
        <f t="shared" si="238"/>
        <v>0</v>
      </c>
      <c r="Q340" s="23">
        <f t="shared" si="238"/>
        <v>0</v>
      </c>
      <c r="R340" s="23">
        <f t="shared" si="238"/>
        <v>0</v>
      </c>
      <c r="S340" s="36" t="s">
        <v>308</v>
      </c>
      <c r="T340" s="36" t="s">
        <v>140</v>
      </c>
      <c r="U340" s="36">
        <f>SUM(V340:AF342)</f>
        <v>2332</v>
      </c>
      <c r="V340" s="36">
        <v>212</v>
      </c>
      <c r="W340" s="36">
        <v>212</v>
      </c>
      <c r="X340" s="36">
        <v>212</v>
      </c>
      <c r="Y340" s="36">
        <v>212</v>
      </c>
      <c r="Z340" s="36">
        <v>212</v>
      </c>
      <c r="AA340" s="36">
        <v>212</v>
      </c>
      <c r="AB340" s="36">
        <v>212</v>
      </c>
      <c r="AC340" s="36">
        <v>212</v>
      </c>
      <c r="AD340" s="36">
        <v>212</v>
      </c>
      <c r="AE340" s="36">
        <v>212</v>
      </c>
      <c r="AF340" s="36">
        <v>212</v>
      </c>
    </row>
    <row r="341" spans="1:32" s="1" customFormat="1" ht="66.75" customHeight="1">
      <c r="A341" s="38"/>
      <c r="B341" s="32"/>
      <c r="C341" s="36"/>
      <c r="D341" s="36"/>
      <c r="E341" s="36"/>
      <c r="F341" s="16" t="s">
        <v>61</v>
      </c>
      <c r="G341" s="23">
        <f t="shared" ref="G341:G342" si="239">SUM(H341:R341)</f>
        <v>360000</v>
      </c>
      <c r="H341" s="23">
        <v>360000</v>
      </c>
      <c r="I341" s="23">
        <v>0</v>
      </c>
      <c r="J341" s="23">
        <v>0</v>
      </c>
      <c r="K341" s="23">
        <v>0</v>
      </c>
      <c r="L341" s="23">
        <v>0</v>
      </c>
      <c r="M341" s="23">
        <v>0</v>
      </c>
      <c r="N341" s="23">
        <v>0</v>
      </c>
      <c r="O341" s="23">
        <v>0</v>
      </c>
      <c r="P341" s="23">
        <v>0</v>
      </c>
      <c r="Q341" s="23">
        <v>0</v>
      </c>
      <c r="R341" s="23">
        <v>0</v>
      </c>
      <c r="S341" s="36"/>
      <c r="T341" s="36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F341" s="36"/>
    </row>
    <row r="342" spans="1:32" s="1" customFormat="1" ht="49.5" customHeight="1">
      <c r="A342" s="38"/>
      <c r="B342" s="32"/>
      <c r="C342" s="36"/>
      <c r="D342" s="36"/>
      <c r="E342" s="36"/>
      <c r="F342" s="16" t="s">
        <v>58</v>
      </c>
      <c r="G342" s="23">
        <f t="shared" si="239"/>
        <v>0</v>
      </c>
      <c r="H342" s="23">
        <v>0</v>
      </c>
      <c r="I342" s="23">
        <v>0</v>
      </c>
      <c r="J342" s="23">
        <v>0</v>
      </c>
      <c r="K342" s="23">
        <v>0</v>
      </c>
      <c r="L342" s="23">
        <v>0</v>
      </c>
      <c r="M342" s="23">
        <v>0</v>
      </c>
      <c r="N342" s="23">
        <v>0</v>
      </c>
      <c r="O342" s="23">
        <v>0</v>
      </c>
      <c r="P342" s="23">
        <v>0</v>
      </c>
      <c r="Q342" s="23">
        <v>0</v>
      </c>
      <c r="R342" s="23">
        <v>0</v>
      </c>
      <c r="S342" s="36"/>
      <c r="T342" s="36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F342" s="36"/>
    </row>
    <row r="343" spans="1:32" s="1" customFormat="1" ht="18.75" customHeight="1">
      <c r="A343" s="38" t="s">
        <v>44</v>
      </c>
      <c r="B343" s="32" t="s">
        <v>309</v>
      </c>
      <c r="C343" s="36">
        <v>2020</v>
      </c>
      <c r="D343" s="36">
        <v>2030</v>
      </c>
      <c r="E343" s="36" t="s">
        <v>249</v>
      </c>
      <c r="F343" s="16" t="s">
        <v>60</v>
      </c>
      <c r="G343" s="23">
        <f>SUM(H343:R343)</f>
        <v>60000</v>
      </c>
      <c r="H343" s="23">
        <f>SUM(H344:H345)</f>
        <v>60000</v>
      </c>
      <c r="I343" s="23">
        <f t="shared" ref="I343:R343" si="240">SUM(I344:I345)</f>
        <v>0</v>
      </c>
      <c r="J343" s="23">
        <f t="shared" si="240"/>
        <v>0</v>
      </c>
      <c r="K343" s="23">
        <f t="shared" si="240"/>
        <v>0</v>
      </c>
      <c r="L343" s="23">
        <f t="shared" si="240"/>
        <v>0</v>
      </c>
      <c r="M343" s="23">
        <f t="shared" si="240"/>
        <v>0</v>
      </c>
      <c r="N343" s="23">
        <f t="shared" si="240"/>
        <v>0</v>
      </c>
      <c r="O343" s="23">
        <f t="shared" si="240"/>
        <v>0</v>
      </c>
      <c r="P343" s="23">
        <f t="shared" si="240"/>
        <v>0</v>
      </c>
      <c r="Q343" s="23">
        <f t="shared" si="240"/>
        <v>0</v>
      </c>
      <c r="R343" s="23">
        <f t="shared" si="240"/>
        <v>0</v>
      </c>
      <c r="S343" s="36" t="s">
        <v>310</v>
      </c>
      <c r="T343" s="36" t="s">
        <v>140</v>
      </c>
      <c r="U343" s="36">
        <f>SUM(V343:AF345)</f>
        <v>990</v>
      </c>
      <c r="V343" s="36">
        <v>90</v>
      </c>
      <c r="W343" s="36">
        <v>90</v>
      </c>
      <c r="X343" s="36">
        <v>90</v>
      </c>
      <c r="Y343" s="36">
        <v>90</v>
      </c>
      <c r="Z343" s="36">
        <v>90</v>
      </c>
      <c r="AA343" s="36">
        <v>90</v>
      </c>
      <c r="AB343" s="36">
        <v>90</v>
      </c>
      <c r="AC343" s="36">
        <v>90</v>
      </c>
      <c r="AD343" s="36">
        <v>90</v>
      </c>
      <c r="AE343" s="36">
        <v>90</v>
      </c>
      <c r="AF343" s="36">
        <v>90</v>
      </c>
    </row>
    <row r="344" spans="1:32" s="1" customFormat="1" ht="66.75" customHeight="1">
      <c r="A344" s="38"/>
      <c r="B344" s="32"/>
      <c r="C344" s="36"/>
      <c r="D344" s="36"/>
      <c r="E344" s="36"/>
      <c r="F344" s="16" t="s">
        <v>61</v>
      </c>
      <c r="G344" s="23">
        <f t="shared" ref="G344:G345" si="241">SUM(H344:R344)</f>
        <v>60000</v>
      </c>
      <c r="H344" s="23">
        <v>60000</v>
      </c>
      <c r="I344" s="23">
        <v>0</v>
      </c>
      <c r="J344" s="23">
        <v>0</v>
      </c>
      <c r="K344" s="23">
        <v>0</v>
      </c>
      <c r="L344" s="23">
        <v>0</v>
      </c>
      <c r="M344" s="23">
        <v>0</v>
      </c>
      <c r="N344" s="23">
        <v>0</v>
      </c>
      <c r="O344" s="23">
        <v>0</v>
      </c>
      <c r="P344" s="23">
        <v>0</v>
      </c>
      <c r="Q344" s="23">
        <v>0</v>
      </c>
      <c r="R344" s="23">
        <v>0</v>
      </c>
      <c r="S344" s="39"/>
      <c r="T344" s="39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F344" s="36"/>
    </row>
    <row r="345" spans="1:32" s="1" customFormat="1" ht="49.5" customHeight="1">
      <c r="A345" s="38"/>
      <c r="B345" s="32"/>
      <c r="C345" s="36"/>
      <c r="D345" s="36"/>
      <c r="E345" s="36"/>
      <c r="F345" s="16" t="s">
        <v>58</v>
      </c>
      <c r="G345" s="23">
        <f t="shared" si="241"/>
        <v>0</v>
      </c>
      <c r="H345" s="23">
        <v>0</v>
      </c>
      <c r="I345" s="23">
        <v>0</v>
      </c>
      <c r="J345" s="23">
        <v>0</v>
      </c>
      <c r="K345" s="23">
        <v>0</v>
      </c>
      <c r="L345" s="23">
        <v>0</v>
      </c>
      <c r="M345" s="23">
        <v>0</v>
      </c>
      <c r="N345" s="23">
        <v>0</v>
      </c>
      <c r="O345" s="23">
        <v>0</v>
      </c>
      <c r="P345" s="23">
        <v>0</v>
      </c>
      <c r="Q345" s="23">
        <v>0</v>
      </c>
      <c r="R345" s="23">
        <v>0</v>
      </c>
      <c r="S345" s="39"/>
      <c r="T345" s="39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F345" s="36"/>
    </row>
    <row r="346" spans="1:32" s="1" customFormat="1" ht="16.5" customHeight="1">
      <c r="A346" s="38" t="s">
        <v>46</v>
      </c>
      <c r="B346" s="32" t="s">
        <v>311</v>
      </c>
      <c r="C346" s="36">
        <v>2020</v>
      </c>
      <c r="D346" s="36">
        <v>2030</v>
      </c>
      <c r="E346" s="36" t="s">
        <v>249</v>
      </c>
      <c r="F346" s="16" t="s">
        <v>60</v>
      </c>
      <c r="G346" s="23">
        <f>SUM(H346:R346)</f>
        <v>1172740</v>
      </c>
      <c r="H346" s="23">
        <f>SUM(H347:H348)</f>
        <v>172740</v>
      </c>
      <c r="I346" s="23">
        <f t="shared" ref="I346:R346" si="242">SUM(I347:I348)</f>
        <v>100000</v>
      </c>
      <c r="J346" s="23">
        <f t="shared" si="242"/>
        <v>100000</v>
      </c>
      <c r="K346" s="23">
        <f t="shared" si="242"/>
        <v>100000</v>
      </c>
      <c r="L346" s="23">
        <f t="shared" si="242"/>
        <v>100000</v>
      </c>
      <c r="M346" s="23">
        <f t="shared" si="242"/>
        <v>100000</v>
      </c>
      <c r="N346" s="23">
        <f t="shared" si="242"/>
        <v>100000</v>
      </c>
      <c r="O346" s="23">
        <f t="shared" si="242"/>
        <v>100000</v>
      </c>
      <c r="P346" s="23">
        <f t="shared" si="242"/>
        <v>100000</v>
      </c>
      <c r="Q346" s="23">
        <f t="shared" si="242"/>
        <v>100000</v>
      </c>
      <c r="R346" s="23">
        <f t="shared" si="242"/>
        <v>100000</v>
      </c>
      <c r="S346" s="36" t="s">
        <v>312</v>
      </c>
      <c r="T346" s="36" t="s">
        <v>135</v>
      </c>
      <c r="U346" s="36">
        <f>SUM(V346:AF348)</f>
        <v>121</v>
      </c>
      <c r="V346" s="36">
        <v>11</v>
      </c>
      <c r="W346" s="36">
        <v>11</v>
      </c>
      <c r="X346" s="36">
        <v>11</v>
      </c>
      <c r="Y346" s="36">
        <v>11</v>
      </c>
      <c r="Z346" s="36">
        <v>11</v>
      </c>
      <c r="AA346" s="36">
        <v>11</v>
      </c>
      <c r="AB346" s="36">
        <v>11</v>
      </c>
      <c r="AC346" s="36">
        <v>11</v>
      </c>
      <c r="AD346" s="36">
        <v>11</v>
      </c>
      <c r="AE346" s="36">
        <v>11</v>
      </c>
      <c r="AF346" s="36">
        <v>11</v>
      </c>
    </row>
    <row r="347" spans="1:32" s="1" customFormat="1" ht="66.75" customHeight="1">
      <c r="A347" s="38"/>
      <c r="B347" s="32"/>
      <c r="C347" s="36"/>
      <c r="D347" s="36"/>
      <c r="E347" s="36"/>
      <c r="F347" s="16" t="s">
        <v>61</v>
      </c>
      <c r="G347" s="23">
        <f t="shared" ref="G347:G348" si="243">SUM(H347:R347)</f>
        <v>1172740</v>
      </c>
      <c r="H347" s="23">
        <v>172740</v>
      </c>
      <c r="I347" s="23">
        <v>100000</v>
      </c>
      <c r="J347" s="23">
        <v>100000</v>
      </c>
      <c r="K347" s="23">
        <v>100000</v>
      </c>
      <c r="L347" s="23">
        <v>100000</v>
      </c>
      <c r="M347" s="23">
        <v>100000</v>
      </c>
      <c r="N347" s="23">
        <v>100000</v>
      </c>
      <c r="O347" s="23">
        <v>100000</v>
      </c>
      <c r="P347" s="23">
        <v>100000</v>
      </c>
      <c r="Q347" s="23">
        <v>100000</v>
      </c>
      <c r="R347" s="23">
        <v>100000</v>
      </c>
      <c r="S347" s="36"/>
      <c r="T347" s="36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F347" s="36"/>
    </row>
    <row r="348" spans="1:32" s="1" customFormat="1" ht="49.5" customHeight="1">
      <c r="A348" s="38"/>
      <c r="B348" s="32"/>
      <c r="C348" s="36"/>
      <c r="D348" s="36"/>
      <c r="E348" s="36"/>
      <c r="F348" s="16" t="s">
        <v>58</v>
      </c>
      <c r="G348" s="23">
        <f t="shared" si="243"/>
        <v>0</v>
      </c>
      <c r="H348" s="23">
        <v>0</v>
      </c>
      <c r="I348" s="23">
        <v>0</v>
      </c>
      <c r="J348" s="23">
        <v>0</v>
      </c>
      <c r="K348" s="23">
        <v>0</v>
      </c>
      <c r="L348" s="23">
        <v>0</v>
      </c>
      <c r="M348" s="23">
        <v>0</v>
      </c>
      <c r="N348" s="23">
        <v>0</v>
      </c>
      <c r="O348" s="23">
        <v>0</v>
      </c>
      <c r="P348" s="23">
        <v>0</v>
      </c>
      <c r="Q348" s="23">
        <v>0</v>
      </c>
      <c r="R348" s="23">
        <v>0</v>
      </c>
      <c r="S348" s="36"/>
      <c r="T348" s="36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F348" s="36"/>
    </row>
    <row r="349" spans="1:32" s="1" customFormat="1" ht="18.75" customHeight="1">
      <c r="A349" s="38" t="s">
        <v>47</v>
      </c>
      <c r="B349" s="32" t="s">
        <v>314</v>
      </c>
      <c r="C349" s="36">
        <v>2020</v>
      </c>
      <c r="D349" s="36">
        <v>2030</v>
      </c>
      <c r="E349" s="36" t="s">
        <v>249</v>
      </c>
      <c r="F349" s="16" t="s">
        <v>60</v>
      </c>
      <c r="G349" s="23">
        <f>SUM(H349:R349)</f>
        <v>5500</v>
      </c>
      <c r="H349" s="23">
        <f>SUM(H350:H351)</f>
        <v>5500</v>
      </c>
      <c r="I349" s="23">
        <f t="shared" ref="I349:R349" si="244">SUM(I350:I351)</f>
        <v>0</v>
      </c>
      <c r="J349" s="23">
        <f t="shared" si="244"/>
        <v>0</v>
      </c>
      <c r="K349" s="23">
        <f t="shared" si="244"/>
        <v>0</v>
      </c>
      <c r="L349" s="23">
        <f t="shared" si="244"/>
        <v>0</v>
      </c>
      <c r="M349" s="23">
        <f t="shared" si="244"/>
        <v>0</v>
      </c>
      <c r="N349" s="23">
        <f t="shared" si="244"/>
        <v>0</v>
      </c>
      <c r="O349" s="23">
        <f t="shared" si="244"/>
        <v>0</v>
      </c>
      <c r="P349" s="23">
        <f t="shared" si="244"/>
        <v>0</v>
      </c>
      <c r="Q349" s="23">
        <f t="shared" si="244"/>
        <v>0</v>
      </c>
      <c r="R349" s="23">
        <f t="shared" si="244"/>
        <v>0</v>
      </c>
      <c r="S349" s="36" t="s">
        <v>315</v>
      </c>
      <c r="T349" s="36" t="s">
        <v>140</v>
      </c>
      <c r="U349" s="36">
        <f>SUM(V349:AF351)</f>
        <v>11</v>
      </c>
      <c r="V349" s="36">
        <v>1</v>
      </c>
      <c r="W349" s="36">
        <v>1</v>
      </c>
      <c r="X349" s="36">
        <v>1</v>
      </c>
      <c r="Y349" s="36">
        <v>1</v>
      </c>
      <c r="Z349" s="36">
        <v>1</v>
      </c>
      <c r="AA349" s="36">
        <v>1</v>
      </c>
      <c r="AB349" s="36">
        <v>1</v>
      </c>
      <c r="AC349" s="36">
        <v>1</v>
      </c>
      <c r="AD349" s="36">
        <v>1</v>
      </c>
      <c r="AE349" s="36">
        <v>1</v>
      </c>
      <c r="AF349" s="36">
        <v>1</v>
      </c>
    </row>
    <row r="350" spans="1:32" s="1" customFormat="1" ht="66" customHeight="1">
      <c r="A350" s="38"/>
      <c r="B350" s="32"/>
      <c r="C350" s="36"/>
      <c r="D350" s="36"/>
      <c r="E350" s="36"/>
      <c r="F350" s="16" t="s">
        <v>61</v>
      </c>
      <c r="G350" s="23">
        <f t="shared" ref="G350:G351" si="245">SUM(H350:R350)</f>
        <v>5500</v>
      </c>
      <c r="H350" s="23">
        <v>5500</v>
      </c>
      <c r="I350" s="23">
        <v>0</v>
      </c>
      <c r="J350" s="23">
        <v>0</v>
      </c>
      <c r="K350" s="23">
        <v>0</v>
      </c>
      <c r="L350" s="23">
        <v>0</v>
      </c>
      <c r="M350" s="23">
        <v>0</v>
      </c>
      <c r="N350" s="23">
        <v>0</v>
      </c>
      <c r="O350" s="23">
        <v>0</v>
      </c>
      <c r="P350" s="23">
        <v>0</v>
      </c>
      <c r="Q350" s="23">
        <v>0</v>
      </c>
      <c r="R350" s="23">
        <v>0</v>
      </c>
      <c r="S350" s="36"/>
      <c r="T350" s="36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F350" s="36"/>
    </row>
    <row r="351" spans="1:32" s="1" customFormat="1" ht="49.5" customHeight="1">
      <c r="A351" s="38"/>
      <c r="B351" s="32"/>
      <c r="C351" s="36"/>
      <c r="D351" s="36"/>
      <c r="E351" s="36"/>
      <c r="F351" s="16" t="s">
        <v>58</v>
      </c>
      <c r="G351" s="23">
        <f t="shared" si="245"/>
        <v>0</v>
      </c>
      <c r="H351" s="23">
        <v>0</v>
      </c>
      <c r="I351" s="23">
        <v>0</v>
      </c>
      <c r="J351" s="23">
        <v>0</v>
      </c>
      <c r="K351" s="23">
        <v>0</v>
      </c>
      <c r="L351" s="23">
        <v>0</v>
      </c>
      <c r="M351" s="23">
        <v>0</v>
      </c>
      <c r="N351" s="23">
        <v>0</v>
      </c>
      <c r="O351" s="23">
        <v>0</v>
      </c>
      <c r="P351" s="23">
        <v>0</v>
      </c>
      <c r="Q351" s="23">
        <v>0</v>
      </c>
      <c r="R351" s="23">
        <v>0</v>
      </c>
      <c r="S351" s="36"/>
      <c r="T351" s="36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F351" s="36"/>
    </row>
    <row r="352" spans="1:32" s="1" customFormat="1" ht="21" customHeight="1">
      <c r="A352" s="38" t="s">
        <v>48</v>
      </c>
      <c r="B352" s="32" t="s">
        <v>316</v>
      </c>
      <c r="C352" s="36">
        <v>2020</v>
      </c>
      <c r="D352" s="36">
        <v>2030</v>
      </c>
      <c r="E352" s="36" t="s">
        <v>313</v>
      </c>
      <c r="F352" s="16" t="s">
        <v>60</v>
      </c>
      <c r="G352" s="23">
        <f>SUM(H352:R352)</f>
        <v>40725000</v>
      </c>
      <c r="H352" s="23">
        <f>SUM(H353:H354)</f>
        <v>3975000</v>
      </c>
      <c r="I352" s="23">
        <f t="shared" ref="I352:R352" si="246">SUM(I353:I354)</f>
        <v>3675000</v>
      </c>
      <c r="J352" s="23">
        <f t="shared" si="246"/>
        <v>3675000</v>
      </c>
      <c r="K352" s="23">
        <f t="shared" si="246"/>
        <v>3675000</v>
      </c>
      <c r="L352" s="23">
        <f t="shared" si="246"/>
        <v>3675000</v>
      </c>
      <c r="M352" s="23">
        <f t="shared" si="246"/>
        <v>3675000</v>
      </c>
      <c r="N352" s="23">
        <f t="shared" si="246"/>
        <v>3675000</v>
      </c>
      <c r="O352" s="23">
        <f t="shared" si="246"/>
        <v>3675000</v>
      </c>
      <c r="P352" s="23">
        <f t="shared" si="246"/>
        <v>3675000</v>
      </c>
      <c r="Q352" s="23">
        <f t="shared" si="246"/>
        <v>3675000</v>
      </c>
      <c r="R352" s="23">
        <f t="shared" si="246"/>
        <v>3675000</v>
      </c>
      <c r="S352" s="36" t="s">
        <v>317</v>
      </c>
      <c r="T352" s="36" t="s">
        <v>142</v>
      </c>
      <c r="U352" s="36" t="s">
        <v>205</v>
      </c>
      <c r="V352" s="36">
        <v>100</v>
      </c>
      <c r="W352" s="36">
        <v>100</v>
      </c>
      <c r="X352" s="36">
        <v>100</v>
      </c>
      <c r="Y352" s="36">
        <v>100</v>
      </c>
      <c r="Z352" s="36">
        <v>100</v>
      </c>
      <c r="AA352" s="36">
        <v>100</v>
      </c>
      <c r="AB352" s="36">
        <v>100</v>
      </c>
      <c r="AC352" s="36">
        <v>100</v>
      </c>
      <c r="AD352" s="36">
        <v>100</v>
      </c>
      <c r="AE352" s="36">
        <v>100</v>
      </c>
      <c r="AF352" s="36">
        <v>100</v>
      </c>
    </row>
    <row r="353" spans="1:32" s="1" customFormat="1" ht="66" customHeight="1">
      <c r="A353" s="38"/>
      <c r="B353" s="32"/>
      <c r="C353" s="36"/>
      <c r="D353" s="36"/>
      <c r="E353" s="36"/>
      <c r="F353" s="16" t="s">
        <v>61</v>
      </c>
      <c r="G353" s="23">
        <f t="shared" ref="G353:G354" si="247">SUM(H353:R353)</f>
        <v>40725000</v>
      </c>
      <c r="H353" s="23">
        <v>3975000</v>
      </c>
      <c r="I353" s="23">
        <v>3675000</v>
      </c>
      <c r="J353" s="23">
        <v>3675000</v>
      </c>
      <c r="K353" s="23">
        <v>3675000</v>
      </c>
      <c r="L353" s="23">
        <v>3675000</v>
      </c>
      <c r="M353" s="23">
        <v>3675000</v>
      </c>
      <c r="N353" s="23">
        <v>3675000</v>
      </c>
      <c r="O353" s="23">
        <v>3675000</v>
      </c>
      <c r="P353" s="23">
        <v>3675000</v>
      </c>
      <c r="Q353" s="23">
        <v>3675000</v>
      </c>
      <c r="R353" s="23">
        <v>3675000</v>
      </c>
      <c r="S353" s="36"/>
      <c r="T353" s="36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F353" s="36"/>
    </row>
    <row r="354" spans="1:32" s="1" customFormat="1" ht="49.5" customHeight="1">
      <c r="A354" s="38"/>
      <c r="B354" s="32"/>
      <c r="C354" s="36"/>
      <c r="D354" s="36"/>
      <c r="E354" s="36"/>
      <c r="F354" s="16" t="s">
        <v>58</v>
      </c>
      <c r="G354" s="23">
        <f t="shared" si="247"/>
        <v>0</v>
      </c>
      <c r="H354" s="23">
        <v>0</v>
      </c>
      <c r="I354" s="23">
        <v>0</v>
      </c>
      <c r="J354" s="23">
        <v>0</v>
      </c>
      <c r="K354" s="23">
        <v>0</v>
      </c>
      <c r="L354" s="23">
        <v>0</v>
      </c>
      <c r="M354" s="23">
        <v>0</v>
      </c>
      <c r="N354" s="23">
        <v>0</v>
      </c>
      <c r="O354" s="23">
        <v>0</v>
      </c>
      <c r="P354" s="23">
        <v>0</v>
      </c>
      <c r="Q354" s="23">
        <v>0</v>
      </c>
      <c r="R354" s="23">
        <v>0</v>
      </c>
      <c r="S354" s="36"/>
      <c r="T354" s="36"/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F354" s="36"/>
    </row>
    <row r="355" spans="1:32" s="1" customFormat="1" ht="22.5" customHeight="1">
      <c r="A355" s="75" t="s">
        <v>27</v>
      </c>
      <c r="B355" s="75"/>
      <c r="C355" s="50">
        <v>2020</v>
      </c>
      <c r="D355" s="50">
        <v>2030</v>
      </c>
      <c r="E355" s="50" t="s">
        <v>59</v>
      </c>
      <c r="F355" s="18" t="s">
        <v>60</v>
      </c>
      <c r="G355" s="22">
        <f>G304+G322+G334</f>
        <v>75092995</v>
      </c>
      <c r="H355" s="22">
        <f t="shared" ref="H355:R355" si="248">H304+H322+H334</f>
        <v>9263760</v>
      </c>
      <c r="I355" s="22">
        <f t="shared" si="248"/>
        <v>6531790</v>
      </c>
      <c r="J355" s="22">
        <f t="shared" si="248"/>
        <v>6588605</v>
      </c>
      <c r="K355" s="22">
        <f t="shared" si="248"/>
        <v>6588605</v>
      </c>
      <c r="L355" s="22">
        <f t="shared" si="248"/>
        <v>6588605</v>
      </c>
      <c r="M355" s="22">
        <f t="shared" si="248"/>
        <v>6588605</v>
      </c>
      <c r="N355" s="22">
        <f t="shared" si="248"/>
        <v>6588605</v>
      </c>
      <c r="O355" s="22">
        <f t="shared" si="248"/>
        <v>6588605</v>
      </c>
      <c r="P355" s="22">
        <f t="shared" si="248"/>
        <v>6588605</v>
      </c>
      <c r="Q355" s="22">
        <f t="shared" si="248"/>
        <v>6588605</v>
      </c>
      <c r="R355" s="22">
        <f t="shared" si="248"/>
        <v>6588605</v>
      </c>
      <c r="S355" s="37" t="s">
        <v>59</v>
      </c>
      <c r="T355" s="37" t="s">
        <v>59</v>
      </c>
      <c r="U355" s="37" t="s">
        <v>152</v>
      </c>
      <c r="V355" s="37" t="s">
        <v>152</v>
      </c>
      <c r="W355" s="37" t="s">
        <v>152</v>
      </c>
      <c r="X355" s="37" t="s">
        <v>152</v>
      </c>
      <c r="Y355" s="37" t="s">
        <v>152</v>
      </c>
      <c r="Z355" s="37" t="s">
        <v>152</v>
      </c>
      <c r="AA355" s="37" t="s">
        <v>152</v>
      </c>
      <c r="AB355" s="37" t="s">
        <v>152</v>
      </c>
      <c r="AC355" s="37" t="s">
        <v>152</v>
      </c>
      <c r="AD355" s="37" t="s">
        <v>152</v>
      </c>
      <c r="AE355" s="37" t="s">
        <v>152</v>
      </c>
      <c r="AF355" s="37" t="s">
        <v>152</v>
      </c>
    </row>
    <row r="356" spans="1:32" s="1" customFormat="1" ht="66.75" customHeight="1">
      <c r="A356" s="75"/>
      <c r="B356" s="75"/>
      <c r="C356" s="50"/>
      <c r="D356" s="50"/>
      <c r="E356" s="50"/>
      <c r="F356" s="18" t="s">
        <v>61</v>
      </c>
      <c r="G356" s="22">
        <f>G305+G323+G335</f>
        <v>75092995</v>
      </c>
      <c r="H356" s="22">
        <f t="shared" ref="H356:R356" si="249">H305+H323+H335</f>
        <v>9263760</v>
      </c>
      <c r="I356" s="22">
        <f t="shared" si="249"/>
        <v>6531790</v>
      </c>
      <c r="J356" s="22">
        <f t="shared" si="249"/>
        <v>6588605</v>
      </c>
      <c r="K356" s="22">
        <f t="shared" si="249"/>
        <v>6588605</v>
      </c>
      <c r="L356" s="22">
        <f t="shared" si="249"/>
        <v>6588605</v>
      </c>
      <c r="M356" s="22">
        <f t="shared" si="249"/>
        <v>6588605</v>
      </c>
      <c r="N356" s="22">
        <f t="shared" si="249"/>
        <v>6588605</v>
      </c>
      <c r="O356" s="22">
        <f t="shared" si="249"/>
        <v>6588605</v>
      </c>
      <c r="P356" s="22">
        <f t="shared" si="249"/>
        <v>6588605</v>
      </c>
      <c r="Q356" s="22">
        <f t="shared" si="249"/>
        <v>6588605</v>
      </c>
      <c r="R356" s="22">
        <f t="shared" si="249"/>
        <v>6588605</v>
      </c>
      <c r="S356" s="37"/>
      <c r="T356" s="37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F356" s="37"/>
    </row>
    <row r="357" spans="1:32" s="1" customFormat="1" ht="60" customHeight="1">
      <c r="A357" s="75"/>
      <c r="B357" s="75"/>
      <c r="C357" s="50"/>
      <c r="D357" s="50"/>
      <c r="E357" s="50"/>
      <c r="F357" s="18" t="s">
        <v>58</v>
      </c>
      <c r="G357" s="22">
        <f>G306+G324+G336</f>
        <v>0</v>
      </c>
      <c r="H357" s="22">
        <f t="shared" ref="H357:R357" si="250">H306+H324+H336</f>
        <v>0</v>
      </c>
      <c r="I357" s="22">
        <f t="shared" si="250"/>
        <v>0</v>
      </c>
      <c r="J357" s="22">
        <f t="shared" si="250"/>
        <v>0</v>
      </c>
      <c r="K357" s="22">
        <f t="shared" si="250"/>
        <v>0</v>
      </c>
      <c r="L357" s="22">
        <f t="shared" si="250"/>
        <v>0</v>
      </c>
      <c r="M357" s="22">
        <f t="shared" si="250"/>
        <v>0</v>
      </c>
      <c r="N357" s="22">
        <f t="shared" si="250"/>
        <v>0</v>
      </c>
      <c r="O357" s="22">
        <f t="shared" si="250"/>
        <v>0</v>
      </c>
      <c r="P357" s="22">
        <f t="shared" si="250"/>
        <v>0</v>
      </c>
      <c r="Q357" s="22">
        <f t="shared" si="250"/>
        <v>0</v>
      </c>
      <c r="R357" s="22">
        <f t="shared" si="250"/>
        <v>0</v>
      </c>
      <c r="S357" s="37"/>
      <c r="T357" s="37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F357" s="37"/>
    </row>
    <row r="358" spans="1:32" s="1" customFormat="1" ht="122.25" customHeight="1">
      <c r="A358" s="43" t="s">
        <v>28</v>
      </c>
      <c r="B358" s="32"/>
      <c r="C358" s="14">
        <v>2020</v>
      </c>
      <c r="D358" s="14">
        <v>2030</v>
      </c>
      <c r="E358" s="14" t="s">
        <v>59</v>
      </c>
      <c r="F358" s="14" t="s">
        <v>59</v>
      </c>
      <c r="G358" s="14" t="s">
        <v>152</v>
      </c>
      <c r="H358" s="14" t="s">
        <v>152</v>
      </c>
      <c r="I358" s="14" t="s">
        <v>152</v>
      </c>
      <c r="J358" s="14" t="s">
        <v>152</v>
      </c>
      <c r="K358" s="14" t="s">
        <v>152</v>
      </c>
      <c r="L358" s="14" t="s">
        <v>152</v>
      </c>
      <c r="M358" s="14" t="s">
        <v>152</v>
      </c>
      <c r="N358" s="14" t="s">
        <v>152</v>
      </c>
      <c r="O358" s="14" t="s">
        <v>152</v>
      </c>
      <c r="P358" s="14" t="s">
        <v>152</v>
      </c>
      <c r="Q358" s="14" t="s">
        <v>152</v>
      </c>
      <c r="R358" s="14" t="s">
        <v>152</v>
      </c>
      <c r="S358" s="14" t="s">
        <v>59</v>
      </c>
      <c r="T358" s="14" t="s">
        <v>59</v>
      </c>
      <c r="U358" s="14" t="s">
        <v>152</v>
      </c>
      <c r="V358" s="14" t="s">
        <v>152</v>
      </c>
      <c r="W358" s="14" t="s">
        <v>152</v>
      </c>
      <c r="X358" s="14" t="s">
        <v>152</v>
      </c>
      <c r="Y358" s="14" t="s">
        <v>152</v>
      </c>
      <c r="Z358" s="14" t="s">
        <v>152</v>
      </c>
      <c r="AA358" s="14" t="s">
        <v>152</v>
      </c>
      <c r="AB358" s="14" t="s">
        <v>152</v>
      </c>
      <c r="AC358" s="14" t="s">
        <v>152</v>
      </c>
      <c r="AD358" s="14" t="s">
        <v>152</v>
      </c>
      <c r="AE358" s="14" t="s">
        <v>152</v>
      </c>
      <c r="AF358" s="14" t="s">
        <v>152</v>
      </c>
    </row>
    <row r="359" spans="1:32" s="1" customFormat="1" ht="138" customHeight="1">
      <c r="A359" s="43" t="s">
        <v>29</v>
      </c>
      <c r="B359" s="32"/>
      <c r="C359" s="14">
        <v>2020</v>
      </c>
      <c r="D359" s="14">
        <v>2030</v>
      </c>
      <c r="E359" s="14" t="s">
        <v>59</v>
      </c>
      <c r="F359" s="14" t="s">
        <v>59</v>
      </c>
      <c r="G359" s="14" t="s">
        <v>152</v>
      </c>
      <c r="H359" s="14" t="s">
        <v>152</v>
      </c>
      <c r="I359" s="14" t="s">
        <v>152</v>
      </c>
      <c r="J359" s="14" t="s">
        <v>152</v>
      </c>
      <c r="K359" s="14" t="s">
        <v>152</v>
      </c>
      <c r="L359" s="14" t="s">
        <v>152</v>
      </c>
      <c r="M359" s="14" t="s">
        <v>152</v>
      </c>
      <c r="N359" s="14" t="s">
        <v>152</v>
      </c>
      <c r="O359" s="14" t="s">
        <v>152</v>
      </c>
      <c r="P359" s="14" t="s">
        <v>152</v>
      </c>
      <c r="Q359" s="14" t="s">
        <v>152</v>
      </c>
      <c r="R359" s="14" t="s">
        <v>152</v>
      </c>
      <c r="S359" s="14" t="s">
        <v>59</v>
      </c>
      <c r="T359" s="14" t="s">
        <v>59</v>
      </c>
      <c r="U359" s="14" t="s">
        <v>152</v>
      </c>
      <c r="V359" s="14" t="s">
        <v>152</v>
      </c>
      <c r="W359" s="14" t="s">
        <v>152</v>
      </c>
      <c r="X359" s="14" t="s">
        <v>152</v>
      </c>
      <c r="Y359" s="14" t="s">
        <v>152</v>
      </c>
      <c r="Z359" s="14" t="s">
        <v>152</v>
      </c>
      <c r="AA359" s="14" t="s">
        <v>152</v>
      </c>
      <c r="AB359" s="14" t="s">
        <v>152</v>
      </c>
      <c r="AC359" s="14" t="s">
        <v>152</v>
      </c>
      <c r="AD359" s="14" t="s">
        <v>152</v>
      </c>
      <c r="AE359" s="14" t="s">
        <v>152</v>
      </c>
      <c r="AF359" s="14" t="s">
        <v>152</v>
      </c>
    </row>
    <row r="360" spans="1:32" s="1" customFormat="1" ht="21.75" customHeight="1">
      <c r="A360" s="36" t="s">
        <v>119</v>
      </c>
      <c r="B360" s="43" t="s">
        <v>30</v>
      </c>
      <c r="C360" s="38">
        <v>2020</v>
      </c>
      <c r="D360" s="38">
        <v>2030</v>
      </c>
      <c r="E360" s="32" t="s">
        <v>250</v>
      </c>
      <c r="F360" s="16" t="s">
        <v>60</v>
      </c>
      <c r="G360" s="23">
        <f>G364</f>
        <v>2000</v>
      </c>
      <c r="H360" s="23">
        <f t="shared" ref="H360:R360" si="251">H364</f>
        <v>2000</v>
      </c>
      <c r="I360" s="23">
        <f t="shared" si="251"/>
        <v>0</v>
      </c>
      <c r="J360" s="23">
        <f t="shared" si="251"/>
        <v>0</v>
      </c>
      <c r="K360" s="23">
        <f t="shared" si="251"/>
        <v>0</v>
      </c>
      <c r="L360" s="23">
        <f t="shared" si="251"/>
        <v>0</v>
      </c>
      <c r="M360" s="23">
        <f t="shared" si="251"/>
        <v>0</v>
      </c>
      <c r="N360" s="23">
        <f t="shared" si="251"/>
        <v>0</v>
      </c>
      <c r="O360" s="23">
        <f t="shared" si="251"/>
        <v>0</v>
      </c>
      <c r="P360" s="23">
        <f t="shared" si="251"/>
        <v>0</v>
      </c>
      <c r="Q360" s="23">
        <f t="shared" si="251"/>
        <v>0</v>
      </c>
      <c r="R360" s="23">
        <f t="shared" si="251"/>
        <v>0</v>
      </c>
      <c r="S360" s="38" t="s">
        <v>59</v>
      </c>
      <c r="T360" s="38" t="s">
        <v>59</v>
      </c>
      <c r="U360" s="38" t="s">
        <v>152</v>
      </c>
      <c r="V360" s="38" t="s">
        <v>152</v>
      </c>
      <c r="W360" s="38" t="s">
        <v>152</v>
      </c>
      <c r="X360" s="38" t="s">
        <v>152</v>
      </c>
      <c r="Y360" s="38" t="s">
        <v>152</v>
      </c>
      <c r="Z360" s="38" t="s">
        <v>152</v>
      </c>
      <c r="AA360" s="38" t="s">
        <v>152</v>
      </c>
      <c r="AB360" s="38" t="s">
        <v>152</v>
      </c>
      <c r="AC360" s="38" t="s">
        <v>152</v>
      </c>
      <c r="AD360" s="38" t="s">
        <v>152</v>
      </c>
      <c r="AE360" s="38" t="s">
        <v>152</v>
      </c>
      <c r="AF360" s="38" t="s">
        <v>152</v>
      </c>
    </row>
    <row r="361" spans="1:32" s="1" customFormat="1" ht="70.5" customHeight="1">
      <c r="A361" s="36"/>
      <c r="B361" s="43"/>
      <c r="C361" s="38"/>
      <c r="D361" s="38"/>
      <c r="E361" s="32"/>
      <c r="F361" s="16" t="s">
        <v>61</v>
      </c>
      <c r="G361" s="23">
        <f>G365</f>
        <v>2000</v>
      </c>
      <c r="H361" s="23">
        <f t="shared" ref="H361:R361" si="252">H365</f>
        <v>2000</v>
      </c>
      <c r="I361" s="23">
        <f t="shared" si="252"/>
        <v>0</v>
      </c>
      <c r="J361" s="23">
        <f t="shared" si="252"/>
        <v>0</v>
      </c>
      <c r="K361" s="23">
        <f t="shared" si="252"/>
        <v>0</v>
      </c>
      <c r="L361" s="23">
        <f t="shared" si="252"/>
        <v>0</v>
      </c>
      <c r="M361" s="23">
        <f t="shared" si="252"/>
        <v>0</v>
      </c>
      <c r="N361" s="23">
        <f t="shared" si="252"/>
        <v>0</v>
      </c>
      <c r="O361" s="23">
        <f t="shared" si="252"/>
        <v>0</v>
      </c>
      <c r="P361" s="23">
        <f t="shared" si="252"/>
        <v>0</v>
      </c>
      <c r="Q361" s="23">
        <f t="shared" si="252"/>
        <v>0</v>
      </c>
      <c r="R361" s="23">
        <f t="shared" si="252"/>
        <v>0</v>
      </c>
      <c r="S361" s="38"/>
      <c r="T361" s="38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F361" s="38"/>
    </row>
    <row r="362" spans="1:32" s="1" customFormat="1" ht="53.25" customHeight="1">
      <c r="A362" s="36"/>
      <c r="B362" s="43"/>
      <c r="C362" s="38"/>
      <c r="D362" s="38"/>
      <c r="E362" s="32"/>
      <c r="F362" s="16" t="s">
        <v>58</v>
      </c>
      <c r="G362" s="23">
        <f>G366</f>
        <v>0</v>
      </c>
      <c r="H362" s="23">
        <f t="shared" ref="H362:R362" si="253">H366</f>
        <v>0</v>
      </c>
      <c r="I362" s="23">
        <f t="shared" si="253"/>
        <v>0</v>
      </c>
      <c r="J362" s="23">
        <f t="shared" si="253"/>
        <v>0</v>
      </c>
      <c r="K362" s="23">
        <f t="shared" si="253"/>
        <v>0</v>
      </c>
      <c r="L362" s="23">
        <f t="shared" si="253"/>
        <v>0</v>
      </c>
      <c r="M362" s="23">
        <f t="shared" si="253"/>
        <v>0</v>
      </c>
      <c r="N362" s="23">
        <f t="shared" si="253"/>
        <v>0</v>
      </c>
      <c r="O362" s="23">
        <f t="shared" si="253"/>
        <v>0</v>
      </c>
      <c r="P362" s="23">
        <f t="shared" si="253"/>
        <v>0</v>
      </c>
      <c r="Q362" s="23">
        <f t="shared" si="253"/>
        <v>0</v>
      </c>
      <c r="R362" s="23">
        <f t="shared" si="253"/>
        <v>0</v>
      </c>
      <c r="S362" s="38"/>
      <c r="T362" s="38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F362" s="38"/>
    </row>
    <row r="363" spans="1:32" s="1" customFormat="1" ht="53.25" customHeight="1">
      <c r="A363" s="36"/>
      <c r="B363" s="43"/>
      <c r="C363" s="38"/>
      <c r="D363" s="38"/>
      <c r="E363" s="32"/>
      <c r="F363" s="16" t="s">
        <v>45</v>
      </c>
      <c r="G363" s="23">
        <f>G367</f>
        <v>0</v>
      </c>
      <c r="H363" s="23">
        <f t="shared" ref="H363:R363" si="254">H367</f>
        <v>0</v>
      </c>
      <c r="I363" s="23">
        <f t="shared" si="254"/>
        <v>0</v>
      </c>
      <c r="J363" s="23">
        <f t="shared" si="254"/>
        <v>0</v>
      </c>
      <c r="K363" s="23">
        <f t="shared" si="254"/>
        <v>0</v>
      </c>
      <c r="L363" s="23">
        <f t="shared" si="254"/>
        <v>0</v>
      </c>
      <c r="M363" s="23">
        <f t="shared" si="254"/>
        <v>0</v>
      </c>
      <c r="N363" s="23">
        <f t="shared" si="254"/>
        <v>0</v>
      </c>
      <c r="O363" s="23">
        <f t="shared" si="254"/>
        <v>0</v>
      </c>
      <c r="P363" s="23">
        <f t="shared" si="254"/>
        <v>0</v>
      </c>
      <c r="Q363" s="23">
        <f t="shared" si="254"/>
        <v>0</v>
      </c>
      <c r="R363" s="23">
        <f t="shared" si="254"/>
        <v>0</v>
      </c>
      <c r="S363" s="38"/>
      <c r="T363" s="38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F363" s="38"/>
    </row>
    <row r="364" spans="1:32" s="1" customFormat="1" ht="16.5" customHeight="1">
      <c r="A364" s="36" t="s">
        <v>89</v>
      </c>
      <c r="B364" s="43" t="s">
        <v>31</v>
      </c>
      <c r="C364" s="38">
        <v>2020</v>
      </c>
      <c r="D364" s="38">
        <v>2030</v>
      </c>
      <c r="E364" s="32" t="s">
        <v>250</v>
      </c>
      <c r="F364" s="16" t="s">
        <v>60</v>
      </c>
      <c r="G364" s="23">
        <f>G368+G372</f>
        <v>2000</v>
      </c>
      <c r="H364" s="23">
        <f t="shared" ref="H364:R364" si="255">H368+H372</f>
        <v>2000</v>
      </c>
      <c r="I364" s="23">
        <f t="shared" si="255"/>
        <v>0</v>
      </c>
      <c r="J364" s="23">
        <f t="shared" si="255"/>
        <v>0</v>
      </c>
      <c r="K364" s="23">
        <f t="shared" si="255"/>
        <v>0</v>
      </c>
      <c r="L364" s="23">
        <f t="shared" si="255"/>
        <v>0</v>
      </c>
      <c r="M364" s="23">
        <f t="shared" si="255"/>
        <v>0</v>
      </c>
      <c r="N364" s="23">
        <f t="shared" si="255"/>
        <v>0</v>
      </c>
      <c r="O364" s="23">
        <f t="shared" si="255"/>
        <v>0</v>
      </c>
      <c r="P364" s="23">
        <f t="shared" si="255"/>
        <v>0</v>
      </c>
      <c r="Q364" s="23">
        <f t="shared" si="255"/>
        <v>0</v>
      </c>
      <c r="R364" s="23">
        <f t="shared" si="255"/>
        <v>0</v>
      </c>
      <c r="S364" s="38" t="s">
        <v>59</v>
      </c>
      <c r="T364" s="38" t="s">
        <v>59</v>
      </c>
      <c r="U364" s="38" t="s">
        <v>152</v>
      </c>
      <c r="V364" s="38" t="s">
        <v>152</v>
      </c>
      <c r="W364" s="38" t="s">
        <v>152</v>
      </c>
      <c r="X364" s="38" t="s">
        <v>152</v>
      </c>
      <c r="Y364" s="38" t="s">
        <v>152</v>
      </c>
      <c r="Z364" s="38" t="s">
        <v>152</v>
      </c>
      <c r="AA364" s="38" t="s">
        <v>152</v>
      </c>
      <c r="AB364" s="38" t="s">
        <v>152</v>
      </c>
      <c r="AC364" s="38" t="s">
        <v>152</v>
      </c>
      <c r="AD364" s="38" t="s">
        <v>152</v>
      </c>
      <c r="AE364" s="38" t="s">
        <v>152</v>
      </c>
      <c r="AF364" s="38" t="s">
        <v>152</v>
      </c>
    </row>
    <row r="365" spans="1:32" s="1" customFormat="1" ht="66.75" customHeight="1">
      <c r="A365" s="36"/>
      <c r="B365" s="43"/>
      <c r="C365" s="38"/>
      <c r="D365" s="38"/>
      <c r="E365" s="32"/>
      <c r="F365" s="16" t="s">
        <v>61</v>
      </c>
      <c r="G365" s="23">
        <f>G369+G373</f>
        <v>2000</v>
      </c>
      <c r="H365" s="23">
        <f t="shared" ref="H365:R365" si="256">H369+H373</f>
        <v>2000</v>
      </c>
      <c r="I365" s="23">
        <f t="shared" si="256"/>
        <v>0</v>
      </c>
      <c r="J365" s="23">
        <f t="shared" si="256"/>
        <v>0</v>
      </c>
      <c r="K365" s="23">
        <f t="shared" si="256"/>
        <v>0</v>
      </c>
      <c r="L365" s="23">
        <f t="shared" si="256"/>
        <v>0</v>
      </c>
      <c r="M365" s="23">
        <f t="shared" si="256"/>
        <v>0</v>
      </c>
      <c r="N365" s="23">
        <f t="shared" si="256"/>
        <v>0</v>
      </c>
      <c r="O365" s="23">
        <f t="shared" si="256"/>
        <v>0</v>
      </c>
      <c r="P365" s="23">
        <f t="shared" si="256"/>
        <v>0</v>
      </c>
      <c r="Q365" s="23">
        <f t="shared" si="256"/>
        <v>0</v>
      </c>
      <c r="R365" s="23">
        <f t="shared" si="256"/>
        <v>0</v>
      </c>
      <c r="S365" s="38"/>
      <c r="T365" s="38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F365" s="38"/>
    </row>
    <row r="366" spans="1:32" s="1" customFormat="1" ht="57" customHeight="1">
      <c r="A366" s="36"/>
      <c r="B366" s="43"/>
      <c r="C366" s="38"/>
      <c r="D366" s="38"/>
      <c r="E366" s="32"/>
      <c r="F366" s="16" t="s">
        <v>58</v>
      </c>
      <c r="G366" s="23">
        <f>G370+G374</f>
        <v>0</v>
      </c>
      <c r="H366" s="23">
        <f t="shared" ref="H366:R366" si="257">H370+H374</f>
        <v>0</v>
      </c>
      <c r="I366" s="23">
        <f t="shared" si="257"/>
        <v>0</v>
      </c>
      <c r="J366" s="23">
        <f t="shared" si="257"/>
        <v>0</v>
      </c>
      <c r="K366" s="23">
        <f t="shared" si="257"/>
        <v>0</v>
      </c>
      <c r="L366" s="23">
        <f t="shared" si="257"/>
        <v>0</v>
      </c>
      <c r="M366" s="23">
        <f t="shared" si="257"/>
        <v>0</v>
      </c>
      <c r="N366" s="23">
        <f t="shared" si="257"/>
        <v>0</v>
      </c>
      <c r="O366" s="23">
        <f t="shared" si="257"/>
        <v>0</v>
      </c>
      <c r="P366" s="23">
        <f t="shared" si="257"/>
        <v>0</v>
      </c>
      <c r="Q366" s="23">
        <f t="shared" si="257"/>
        <v>0</v>
      </c>
      <c r="R366" s="23">
        <f t="shared" si="257"/>
        <v>0</v>
      </c>
      <c r="S366" s="38"/>
      <c r="T366" s="38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F366" s="38"/>
    </row>
    <row r="367" spans="1:32" s="1" customFormat="1" ht="57" customHeight="1">
      <c r="A367" s="36"/>
      <c r="B367" s="43"/>
      <c r="C367" s="38"/>
      <c r="D367" s="38"/>
      <c r="E367" s="32"/>
      <c r="F367" s="16" t="s">
        <v>45</v>
      </c>
      <c r="G367" s="23">
        <f>G371+G375</f>
        <v>0</v>
      </c>
      <c r="H367" s="23">
        <f t="shared" ref="H367:R367" si="258">H371+H375</f>
        <v>0</v>
      </c>
      <c r="I367" s="23">
        <f t="shared" si="258"/>
        <v>0</v>
      </c>
      <c r="J367" s="23">
        <f t="shared" si="258"/>
        <v>0</v>
      </c>
      <c r="K367" s="23">
        <f t="shared" si="258"/>
        <v>0</v>
      </c>
      <c r="L367" s="23">
        <f t="shared" si="258"/>
        <v>0</v>
      </c>
      <c r="M367" s="23">
        <f t="shared" si="258"/>
        <v>0</v>
      </c>
      <c r="N367" s="23">
        <f t="shared" si="258"/>
        <v>0</v>
      </c>
      <c r="O367" s="23">
        <f t="shared" si="258"/>
        <v>0</v>
      </c>
      <c r="P367" s="23">
        <f t="shared" si="258"/>
        <v>0</v>
      </c>
      <c r="Q367" s="23">
        <f t="shared" si="258"/>
        <v>0</v>
      </c>
      <c r="R367" s="23">
        <f t="shared" si="258"/>
        <v>0</v>
      </c>
      <c r="S367" s="38"/>
      <c r="T367" s="38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F367" s="38"/>
    </row>
    <row r="368" spans="1:32" s="1" customFormat="1" ht="20.25" customHeight="1">
      <c r="A368" s="38" t="s">
        <v>90</v>
      </c>
      <c r="B368" s="32" t="s">
        <v>109</v>
      </c>
      <c r="C368" s="38">
        <v>2020</v>
      </c>
      <c r="D368" s="38">
        <v>2030</v>
      </c>
      <c r="E368" s="32" t="s">
        <v>102</v>
      </c>
      <c r="F368" s="16" t="s">
        <v>60</v>
      </c>
      <c r="G368" s="23">
        <f>SUM(H368:R368)</f>
        <v>0</v>
      </c>
      <c r="H368" s="23">
        <f>SUM(H369:H371)</f>
        <v>0</v>
      </c>
      <c r="I368" s="23">
        <f t="shared" ref="I368:R368" si="259">SUM(I369:I371)</f>
        <v>0</v>
      </c>
      <c r="J368" s="23">
        <f t="shared" si="259"/>
        <v>0</v>
      </c>
      <c r="K368" s="23">
        <f t="shared" si="259"/>
        <v>0</v>
      </c>
      <c r="L368" s="23">
        <f t="shared" si="259"/>
        <v>0</v>
      </c>
      <c r="M368" s="23">
        <f t="shared" si="259"/>
        <v>0</v>
      </c>
      <c r="N368" s="23">
        <f t="shared" si="259"/>
        <v>0</v>
      </c>
      <c r="O368" s="23">
        <f t="shared" si="259"/>
        <v>0</v>
      </c>
      <c r="P368" s="23">
        <f t="shared" si="259"/>
        <v>0</v>
      </c>
      <c r="Q368" s="23">
        <f t="shared" si="259"/>
        <v>0</v>
      </c>
      <c r="R368" s="23">
        <f t="shared" si="259"/>
        <v>0</v>
      </c>
      <c r="S368" s="32" t="s">
        <v>32</v>
      </c>
      <c r="T368" s="36" t="s">
        <v>142</v>
      </c>
      <c r="U368" s="36" t="s">
        <v>205</v>
      </c>
      <c r="V368" s="36">
        <v>9.9</v>
      </c>
      <c r="W368" s="36">
        <v>9.9</v>
      </c>
      <c r="X368" s="36">
        <v>9.9</v>
      </c>
      <c r="Y368" s="36">
        <v>9.9</v>
      </c>
      <c r="Z368" s="36">
        <v>9.9</v>
      </c>
      <c r="AA368" s="36">
        <v>9.9</v>
      </c>
      <c r="AB368" s="36">
        <v>9.9</v>
      </c>
      <c r="AC368" s="36">
        <v>9.9</v>
      </c>
      <c r="AD368" s="36">
        <v>9.9</v>
      </c>
      <c r="AE368" s="36">
        <v>9.9</v>
      </c>
      <c r="AF368" s="46">
        <v>9.9</v>
      </c>
    </row>
    <row r="369" spans="1:32" s="1" customFormat="1" ht="66" customHeight="1">
      <c r="A369" s="38"/>
      <c r="B369" s="32"/>
      <c r="C369" s="38"/>
      <c r="D369" s="38"/>
      <c r="E369" s="32"/>
      <c r="F369" s="16" t="s">
        <v>61</v>
      </c>
      <c r="G369" s="23">
        <f t="shared" ref="G369:G371" si="260">SUM(H369:R369)</f>
        <v>0</v>
      </c>
      <c r="H369" s="23">
        <v>0</v>
      </c>
      <c r="I369" s="23">
        <v>0</v>
      </c>
      <c r="J369" s="23">
        <v>0</v>
      </c>
      <c r="K369" s="23">
        <v>0</v>
      </c>
      <c r="L369" s="23">
        <v>0</v>
      </c>
      <c r="M369" s="23">
        <v>0</v>
      </c>
      <c r="N369" s="23">
        <v>0</v>
      </c>
      <c r="O369" s="23">
        <v>0</v>
      </c>
      <c r="P369" s="23">
        <v>0</v>
      </c>
      <c r="Q369" s="23">
        <v>0</v>
      </c>
      <c r="R369" s="23">
        <v>0</v>
      </c>
      <c r="S369" s="32"/>
      <c r="T369" s="36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F369" s="46"/>
    </row>
    <row r="370" spans="1:32" s="1" customFormat="1" ht="55.5" customHeight="1">
      <c r="A370" s="38"/>
      <c r="B370" s="32"/>
      <c r="C370" s="38"/>
      <c r="D370" s="38"/>
      <c r="E370" s="32"/>
      <c r="F370" s="16" t="s">
        <v>58</v>
      </c>
      <c r="G370" s="23">
        <f t="shared" si="260"/>
        <v>0</v>
      </c>
      <c r="H370" s="23">
        <v>0</v>
      </c>
      <c r="I370" s="23">
        <v>0</v>
      </c>
      <c r="J370" s="23">
        <v>0</v>
      </c>
      <c r="K370" s="23">
        <v>0</v>
      </c>
      <c r="L370" s="23">
        <v>0</v>
      </c>
      <c r="M370" s="23">
        <v>0</v>
      </c>
      <c r="N370" s="23">
        <v>0</v>
      </c>
      <c r="O370" s="23">
        <v>0</v>
      </c>
      <c r="P370" s="23">
        <v>0</v>
      </c>
      <c r="Q370" s="23">
        <v>0</v>
      </c>
      <c r="R370" s="23">
        <v>0</v>
      </c>
      <c r="S370" s="32"/>
      <c r="T370" s="36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F370" s="46"/>
    </row>
    <row r="371" spans="1:32" s="1" customFormat="1" ht="53.25" customHeight="1">
      <c r="A371" s="38"/>
      <c r="B371" s="32"/>
      <c r="C371" s="38"/>
      <c r="D371" s="38"/>
      <c r="E371" s="32"/>
      <c r="F371" s="16" t="s">
        <v>45</v>
      </c>
      <c r="G371" s="23">
        <f t="shared" si="260"/>
        <v>0</v>
      </c>
      <c r="H371" s="23">
        <v>0</v>
      </c>
      <c r="I371" s="23">
        <v>0</v>
      </c>
      <c r="J371" s="23">
        <v>0</v>
      </c>
      <c r="K371" s="23">
        <v>0</v>
      </c>
      <c r="L371" s="23">
        <v>0</v>
      </c>
      <c r="M371" s="23">
        <v>0</v>
      </c>
      <c r="N371" s="23">
        <v>0</v>
      </c>
      <c r="O371" s="23">
        <v>0</v>
      </c>
      <c r="P371" s="23">
        <v>0</v>
      </c>
      <c r="Q371" s="23">
        <v>0</v>
      </c>
      <c r="R371" s="23">
        <v>0</v>
      </c>
      <c r="S371" s="32"/>
      <c r="T371" s="36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F371" s="46"/>
    </row>
    <row r="372" spans="1:32" s="1" customFormat="1" ht="19.5" customHeight="1">
      <c r="A372" s="38" t="s">
        <v>33</v>
      </c>
      <c r="B372" s="32" t="s">
        <v>103</v>
      </c>
      <c r="C372" s="38">
        <v>2020</v>
      </c>
      <c r="D372" s="38">
        <v>2025</v>
      </c>
      <c r="E372" s="32" t="s">
        <v>249</v>
      </c>
      <c r="F372" s="16" t="s">
        <v>60</v>
      </c>
      <c r="G372" s="23">
        <f>SUM(H372:R372)</f>
        <v>2000</v>
      </c>
      <c r="H372" s="23">
        <f>SUM(H373:H375)</f>
        <v>2000</v>
      </c>
      <c r="I372" s="23">
        <f t="shared" ref="I372:R372" si="261">SUM(I373:I375)</f>
        <v>0</v>
      </c>
      <c r="J372" s="23">
        <f t="shared" si="261"/>
        <v>0</v>
      </c>
      <c r="K372" s="23">
        <f t="shared" si="261"/>
        <v>0</v>
      </c>
      <c r="L372" s="23">
        <f t="shared" si="261"/>
        <v>0</v>
      </c>
      <c r="M372" s="23">
        <f t="shared" si="261"/>
        <v>0</v>
      </c>
      <c r="N372" s="23">
        <f t="shared" si="261"/>
        <v>0</v>
      </c>
      <c r="O372" s="23">
        <f t="shared" si="261"/>
        <v>0</v>
      </c>
      <c r="P372" s="23">
        <f t="shared" si="261"/>
        <v>0</v>
      </c>
      <c r="Q372" s="23">
        <f t="shared" si="261"/>
        <v>0</v>
      </c>
      <c r="R372" s="23">
        <f t="shared" si="261"/>
        <v>0</v>
      </c>
      <c r="S372" s="69" t="s">
        <v>136</v>
      </c>
      <c r="T372" s="36" t="s">
        <v>140</v>
      </c>
      <c r="U372" s="36">
        <f>SUM(V372:AF375)</f>
        <v>270</v>
      </c>
      <c r="V372" s="36">
        <v>45</v>
      </c>
      <c r="W372" s="36">
        <v>45</v>
      </c>
      <c r="X372" s="36">
        <v>45</v>
      </c>
      <c r="Y372" s="36">
        <v>45</v>
      </c>
      <c r="Z372" s="36">
        <v>45</v>
      </c>
      <c r="AA372" s="36">
        <v>45</v>
      </c>
      <c r="AB372" s="36" t="s">
        <v>205</v>
      </c>
      <c r="AC372" s="36" t="s">
        <v>234</v>
      </c>
      <c r="AD372" s="36" t="s">
        <v>205</v>
      </c>
      <c r="AE372" s="36" t="s">
        <v>205</v>
      </c>
      <c r="AF372" s="36" t="s">
        <v>205</v>
      </c>
    </row>
    <row r="373" spans="1:32" s="1" customFormat="1" ht="73.5" customHeight="1">
      <c r="A373" s="38"/>
      <c r="B373" s="32"/>
      <c r="C373" s="38"/>
      <c r="D373" s="38"/>
      <c r="E373" s="32"/>
      <c r="F373" s="16" t="s">
        <v>61</v>
      </c>
      <c r="G373" s="23">
        <f t="shared" ref="G373:G375" si="262">SUM(H373:R373)</f>
        <v>2000</v>
      </c>
      <c r="H373" s="23">
        <v>2000</v>
      </c>
      <c r="I373" s="23">
        <v>0</v>
      </c>
      <c r="J373" s="23">
        <v>0</v>
      </c>
      <c r="K373" s="23">
        <v>0</v>
      </c>
      <c r="L373" s="23">
        <v>0</v>
      </c>
      <c r="M373" s="23">
        <v>0</v>
      </c>
      <c r="N373" s="23">
        <v>0</v>
      </c>
      <c r="O373" s="23">
        <v>0</v>
      </c>
      <c r="P373" s="23">
        <v>0</v>
      </c>
      <c r="Q373" s="23">
        <v>0</v>
      </c>
      <c r="R373" s="23">
        <v>0</v>
      </c>
      <c r="S373" s="69"/>
      <c r="T373" s="36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F373" s="36"/>
    </row>
    <row r="374" spans="1:32" s="1" customFormat="1" ht="48" customHeight="1">
      <c r="A374" s="38"/>
      <c r="B374" s="32"/>
      <c r="C374" s="38"/>
      <c r="D374" s="38"/>
      <c r="E374" s="32"/>
      <c r="F374" s="16" t="s">
        <v>58</v>
      </c>
      <c r="G374" s="23">
        <f t="shared" si="262"/>
        <v>0</v>
      </c>
      <c r="H374" s="23">
        <v>0</v>
      </c>
      <c r="I374" s="23">
        <v>0</v>
      </c>
      <c r="J374" s="23">
        <v>0</v>
      </c>
      <c r="K374" s="23">
        <v>0</v>
      </c>
      <c r="L374" s="23">
        <v>0</v>
      </c>
      <c r="M374" s="23">
        <v>0</v>
      </c>
      <c r="N374" s="23">
        <v>0</v>
      </c>
      <c r="O374" s="23">
        <v>0</v>
      </c>
      <c r="P374" s="23">
        <v>0</v>
      </c>
      <c r="Q374" s="23">
        <v>0</v>
      </c>
      <c r="R374" s="23">
        <v>0</v>
      </c>
      <c r="S374" s="69"/>
      <c r="T374" s="36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F374" s="36"/>
    </row>
    <row r="375" spans="1:32" s="1" customFormat="1" ht="52.5" customHeight="1">
      <c r="A375" s="38"/>
      <c r="B375" s="32"/>
      <c r="C375" s="38"/>
      <c r="D375" s="38"/>
      <c r="E375" s="32"/>
      <c r="F375" s="16" t="s">
        <v>45</v>
      </c>
      <c r="G375" s="23">
        <f t="shared" si="262"/>
        <v>0</v>
      </c>
      <c r="H375" s="23">
        <v>0</v>
      </c>
      <c r="I375" s="23">
        <v>0</v>
      </c>
      <c r="J375" s="23">
        <v>0</v>
      </c>
      <c r="K375" s="23">
        <v>0</v>
      </c>
      <c r="L375" s="23">
        <v>0</v>
      </c>
      <c r="M375" s="23">
        <v>0</v>
      </c>
      <c r="N375" s="23">
        <v>0</v>
      </c>
      <c r="O375" s="23">
        <v>0</v>
      </c>
      <c r="P375" s="23">
        <v>0</v>
      </c>
      <c r="Q375" s="23">
        <v>0</v>
      </c>
      <c r="R375" s="23">
        <v>0</v>
      </c>
      <c r="S375" s="69"/>
      <c r="T375" s="36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F375" s="36"/>
    </row>
    <row r="376" spans="1:32" s="1" customFormat="1" ht="19.5" customHeight="1">
      <c r="A376" s="38" t="s">
        <v>121</v>
      </c>
      <c r="B376" s="43" t="s">
        <v>34</v>
      </c>
      <c r="C376" s="38">
        <v>2020</v>
      </c>
      <c r="D376" s="38">
        <v>2030</v>
      </c>
      <c r="E376" s="32" t="s">
        <v>260</v>
      </c>
      <c r="F376" s="16" t="s">
        <v>60</v>
      </c>
      <c r="G376" s="23">
        <f>G379</f>
        <v>5000</v>
      </c>
      <c r="H376" s="23">
        <f t="shared" ref="H376:R376" si="263">H379</f>
        <v>5000</v>
      </c>
      <c r="I376" s="23">
        <f t="shared" si="263"/>
        <v>0</v>
      </c>
      <c r="J376" s="23">
        <f t="shared" si="263"/>
        <v>0</v>
      </c>
      <c r="K376" s="23">
        <f t="shared" si="263"/>
        <v>0</v>
      </c>
      <c r="L376" s="23">
        <f t="shared" si="263"/>
        <v>0</v>
      </c>
      <c r="M376" s="23">
        <f t="shared" si="263"/>
        <v>0</v>
      </c>
      <c r="N376" s="23">
        <f t="shared" si="263"/>
        <v>0</v>
      </c>
      <c r="O376" s="23">
        <f t="shared" si="263"/>
        <v>0</v>
      </c>
      <c r="P376" s="23">
        <f t="shared" si="263"/>
        <v>0</v>
      </c>
      <c r="Q376" s="23">
        <f t="shared" si="263"/>
        <v>0</v>
      </c>
      <c r="R376" s="23">
        <f t="shared" si="263"/>
        <v>0</v>
      </c>
      <c r="S376" s="38" t="s">
        <v>59</v>
      </c>
      <c r="T376" s="38" t="s">
        <v>59</v>
      </c>
      <c r="U376" s="38" t="s">
        <v>152</v>
      </c>
      <c r="V376" s="38" t="s">
        <v>152</v>
      </c>
      <c r="W376" s="38" t="s">
        <v>152</v>
      </c>
      <c r="X376" s="38" t="s">
        <v>152</v>
      </c>
      <c r="Y376" s="38" t="s">
        <v>152</v>
      </c>
      <c r="Z376" s="38" t="s">
        <v>152</v>
      </c>
      <c r="AA376" s="38" t="s">
        <v>152</v>
      </c>
      <c r="AB376" s="38" t="s">
        <v>152</v>
      </c>
      <c r="AC376" s="38" t="s">
        <v>152</v>
      </c>
      <c r="AD376" s="38" t="s">
        <v>152</v>
      </c>
      <c r="AE376" s="38" t="s">
        <v>152</v>
      </c>
      <c r="AF376" s="38" t="s">
        <v>152</v>
      </c>
    </row>
    <row r="377" spans="1:32" s="1" customFormat="1" ht="98.25" customHeight="1">
      <c r="A377" s="38"/>
      <c r="B377" s="32"/>
      <c r="C377" s="38"/>
      <c r="D377" s="38"/>
      <c r="E377" s="32"/>
      <c r="F377" s="16" t="s">
        <v>61</v>
      </c>
      <c r="G377" s="23">
        <f>G380</f>
        <v>5000</v>
      </c>
      <c r="H377" s="23">
        <f t="shared" ref="H377:R377" si="264">H380</f>
        <v>5000</v>
      </c>
      <c r="I377" s="23">
        <f t="shared" si="264"/>
        <v>0</v>
      </c>
      <c r="J377" s="23">
        <f t="shared" si="264"/>
        <v>0</v>
      </c>
      <c r="K377" s="23">
        <f t="shared" si="264"/>
        <v>0</v>
      </c>
      <c r="L377" s="23">
        <f t="shared" si="264"/>
        <v>0</v>
      </c>
      <c r="M377" s="23">
        <f t="shared" si="264"/>
        <v>0</v>
      </c>
      <c r="N377" s="23">
        <f t="shared" si="264"/>
        <v>0</v>
      </c>
      <c r="O377" s="23">
        <f t="shared" si="264"/>
        <v>0</v>
      </c>
      <c r="P377" s="23">
        <f t="shared" si="264"/>
        <v>0</v>
      </c>
      <c r="Q377" s="23">
        <f t="shared" si="264"/>
        <v>0</v>
      </c>
      <c r="R377" s="23">
        <f t="shared" si="264"/>
        <v>0</v>
      </c>
      <c r="S377" s="38"/>
      <c r="T377" s="38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F377" s="38"/>
    </row>
    <row r="378" spans="1:32" s="1" customFormat="1" ht="83.25" customHeight="1">
      <c r="A378" s="38"/>
      <c r="B378" s="32"/>
      <c r="C378" s="38"/>
      <c r="D378" s="38"/>
      <c r="E378" s="32"/>
      <c r="F378" s="16" t="s">
        <v>58</v>
      </c>
      <c r="G378" s="23">
        <f>G381</f>
        <v>0</v>
      </c>
      <c r="H378" s="23">
        <f t="shared" ref="H378:R378" si="265">H381</f>
        <v>0</v>
      </c>
      <c r="I378" s="23">
        <f t="shared" si="265"/>
        <v>0</v>
      </c>
      <c r="J378" s="23">
        <f t="shared" si="265"/>
        <v>0</v>
      </c>
      <c r="K378" s="23">
        <f t="shared" si="265"/>
        <v>0</v>
      </c>
      <c r="L378" s="23">
        <f t="shared" si="265"/>
        <v>0</v>
      </c>
      <c r="M378" s="23">
        <f t="shared" si="265"/>
        <v>0</v>
      </c>
      <c r="N378" s="23">
        <f t="shared" si="265"/>
        <v>0</v>
      </c>
      <c r="O378" s="23">
        <f t="shared" si="265"/>
        <v>0</v>
      </c>
      <c r="P378" s="23">
        <f t="shared" si="265"/>
        <v>0</v>
      </c>
      <c r="Q378" s="23">
        <f t="shared" si="265"/>
        <v>0</v>
      </c>
      <c r="R378" s="23">
        <f t="shared" si="265"/>
        <v>0</v>
      </c>
      <c r="S378" s="38"/>
      <c r="T378" s="38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F378" s="38"/>
    </row>
    <row r="379" spans="1:32" s="1" customFormat="1" ht="19.5" customHeight="1">
      <c r="A379" s="38" t="s">
        <v>91</v>
      </c>
      <c r="B379" s="43" t="s">
        <v>35</v>
      </c>
      <c r="C379" s="38">
        <v>2020</v>
      </c>
      <c r="D379" s="38">
        <v>2030</v>
      </c>
      <c r="E379" s="32" t="s">
        <v>260</v>
      </c>
      <c r="F379" s="16" t="s">
        <v>60</v>
      </c>
      <c r="G379" s="23">
        <f>G382+G385+G388+G391+G394+G397+G400</f>
        <v>5000</v>
      </c>
      <c r="H379" s="23">
        <f t="shared" ref="H379:R379" si="266">H382+H385+H388+H391+H394+H397+H400</f>
        <v>5000</v>
      </c>
      <c r="I379" s="23">
        <f t="shared" si="266"/>
        <v>0</v>
      </c>
      <c r="J379" s="23">
        <f t="shared" si="266"/>
        <v>0</v>
      </c>
      <c r="K379" s="23">
        <f t="shared" si="266"/>
        <v>0</v>
      </c>
      <c r="L379" s="23">
        <f t="shared" si="266"/>
        <v>0</v>
      </c>
      <c r="M379" s="23">
        <f t="shared" si="266"/>
        <v>0</v>
      </c>
      <c r="N379" s="23">
        <f t="shared" si="266"/>
        <v>0</v>
      </c>
      <c r="O379" s="23">
        <f t="shared" si="266"/>
        <v>0</v>
      </c>
      <c r="P379" s="23">
        <f t="shared" si="266"/>
        <v>0</v>
      </c>
      <c r="Q379" s="23">
        <f t="shared" si="266"/>
        <v>0</v>
      </c>
      <c r="R379" s="23">
        <f t="shared" si="266"/>
        <v>0</v>
      </c>
      <c r="S379" s="38" t="s">
        <v>59</v>
      </c>
      <c r="T379" s="38" t="s">
        <v>59</v>
      </c>
      <c r="U379" s="38" t="s">
        <v>152</v>
      </c>
      <c r="V379" s="38" t="s">
        <v>152</v>
      </c>
      <c r="W379" s="38" t="s">
        <v>152</v>
      </c>
      <c r="X379" s="38" t="s">
        <v>152</v>
      </c>
      <c r="Y379" s="38" t="s">
        <v>152</v>
      </c>
      <c r="Z379" s="38" t="s">
        <v>152</v>
      </c>
      <c r="AA379" s="38" t="s">
        <v>152</v>
      </c>
      <c r="AB379" s="38" t="s">
        <v>152</v>
      </c>
      <c r="AC379" s="38" t="s">
        <v>152</v>
      </c>
      <c r="AD379" s="38" t="s">
        <v>152</v>
      </c>
      <c r="AE379" s="38" t="s">
        <v>152</v>
      </c>
      <c r="AF379" s="38" t="s">
        <v>152</v>
      </c>
    </row>
    <row r="380" spans="1:32" s="1" customFormat="1" ht="67.5" customHeight="1">
      <c r="A380" s="38"/>
      <c r="B380" s="32"/>
      <c r="C380" s="38"/>
      <c r="D380" s="38"/>
      <c r="E380" s="32"/>
      <c r="F380" s="16" t="s">
        <v>61</v>
      </c>
      <c r="G380" s="23">
        <f>G383+G386+G389+G392+G395+G398+G401</f>
        <v>5000</v>
      </c>
      <c r="H380" s="23">
        <f t="shared" ref="H380:R380" si="267">H383+H386+H389+H392+H395+H398+H401</f>
        <v>5000</v>
      </c>
      <c r="I380" s="23">
        <f t="shared" si="267"/>
        <v>0</v>
      </c>
      <c r="J380" s="23">
        <f t="shared" si="267"/>
        <v>0</v>
      </c>
      <c r="K380" s="23">
        <f t="shared" si="267"/>
        <v>0</v>
      </c>
      <c r="L380" s="23">
        <f t="shared" si="267"/>
        <v>0</v>
      </c>
      <c r="M380" s="23">
        <f t="shared" si="267"/>
        <v>0</v>
      </c>
      <c r="N380" s="23">
        <f t="shared" si="267"/>
        <v>0</v>
      </c>
      <c r="O380" s="23">
        <f t="shared" si="267"/>
        <v>0</v>
      </c>
      <c r="P380" s="23">
        <f t="shared" si="267"/>
        <v>0</v>
      </c>
      <c r="Q380" s="23">
        <f t="shared" si="267"/>
        <v>0</v>
      </c>
      <c r="R380" s="23">
        <f t="shared" si="267"/>
        <v>0</v>
      </c>
      <c r="S380" s="38"/>
      <c r="T380" s="38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F380" s="38"/>
    </row>
    <row r="381" spans="1:32" s="1" customFormat="1" ht="75.75" customHeight="1">
      <c r="A381" s="38"/>
      <c r="B381" s="32"/>
      <c r="C381" s="38"/>
      <c r="D381" s="38"/>
      <c r="E381" s="32"/>
      <c r="F381" s="16" t="s">
        <v>58</v>
      </c>
      <c r="G381" s="23">
        <f>G384+G387+G390+G393+G396+G399+G402</f>
        <v>0</v>
      </c>
      <c r="H381" s="23">
        <f t="shared" ref="H381:R381" si="268">H384+H387+H390+H393+H396+H399+H402</f>
        <v>0</v>
      </c>
      <c r="I381" s="23">
        <f t="shared" si="268"/>
        <v>0</v>
      </c>
      <c r="J381" s="23">
        <f t="shared" si="268"/>
        <v>0</v>
      </c>
      <c r="K381" s="23">
        <f t="shared" si="268"/>
        <v>0</v>
      </c>
      <c r="L381" s="23">
        <f t="shared" si="268"/>
        <v>0</v>
      </c>
      <c r="M381" s="23">
        <f t="shared" si="268"/>
        <v>0</v>
      </c>
      <c r="N381" s="23">
        <f t="shared" si="268"/>
        <v>0</v>
      </c>
      <c r="O381" s="23">
        <f t="shared" si="268"/>
        <v>0</v>
      </c>
      <c r="P381" s="23">
        <f t="shared" si="268"/>
        <v>0</v>
      </c>
      <c r="Q381" s="23">
        <f t="shared" si="268"/>
        <v>0</v>
      </c>
      <c r="R381" s="23">
        <f t="shared" si="268"/>
        <v>0</v>
      </c>
      <c r="S381" s="38"/>
      <c r="T381" s="38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F381" s="38"/>
    </row>
    <row r="382" spans="1:32" s="1" customFormat="1" ht="21.75" customHeight="1">
      <c r="A382" s="38" t="s">
        <v>92</v>
      </c>
      <c r="B382" s="32" t="s">
        <v>104</v>
      </c>
      <c r="C382" s="38">
        <v>2020</v>
      </c>
      <c r="D382" s="38">
        <v>2030</v>
      </c>
      <c r="E382" s="32" t="s">
        <v>73</v>
      </c>
      <c r="F382" s="16" t="s">
        <v>60</v>
      </c>
      <c r="G382" s="23">
        <f>SUM(H382:R382)</f>
        <v>0</v>
      </c>
      <c r="H382" s="23">
        <f>SUM(H383:H384)</f>
        <v>0</v>
      </c>
      <c r="I382" s="23">
        <f t="shared" ref="I382:R382" si="269">SUM(I383:I384)</f>
        <v>0</v>
      </c>
      <c r="J382" s="23">
        <f t="shared" si="269"/>
        <v>0</v>
      </c>
      <c r="K382" s="23">
        <f t="shared" si="269"/>
        <v>0</v>
      </c>
      <c r="L382" s="23">
        <f t="shared" si="269"/>
        <v>0</v>
      </c>
      <c r="M382" s="23">
        <f t="shared" si="269"/>
        <v>0</v>
      </c>
      <c r="N382" s="23">
        <f t="shared" si="269"/>
        <v>0</v>
      </c>
      <c r="O382" s="23">
        <f t="shared" si="269"/>
        <v>0</v>
      </c>
      <c r="P382" s="23">
        <f t="shared" si="269"/>
        <v>0</v>
      </c>
      <c r="Q382" s="23">
        <f t="shared" si="269"/>
        <v>0</v>
      </c>
      <c r="R382" s="23">
        <f t="shared" si="269"/>
        <v>0</v>
      </c>
      <c r="S382" s="36" t="s">
        <v>251</v>
      </c>
      <c r="T382" s="36" t="s">
        <v>135</v>
      </c>
      <c r="U382" s="36">
        <f>SUM(V382:AF384)</f>
        <v>11</v>
      </c>
      <c r="V382" s="36">
        <v>1</v>
      </c>
      <c r="W382" s="36">
        <v>1</v>
      </c>
      <c r="X382" s="36">
        <v>1</v>
      </c>
      <c r="Y382" s="36">
        <v>1</v>
      </c>
      <c r="Z382" s="36">
        <v>1</v>
      </c>
      <c r="AA382" s="36">
        <v>1</v>
      </c>
      <c r="AB382" s="36">
        <v>1</v>
      </c>
      <c r="AC382" s="36">
        <v>1</v>
      </c>
      <c r="AD382" s="36">
        <v>1</v>
      </c>
      <c r="AE382" s="36">
        <v>1</v>
      </c>
      <c r="AF382" s="36">
        <v>1</v>
      </c>
    </row>
    <row r="383" spans="1:32" s="1" customFormat="1" ht="66" customHeight="1">
      <c r="A383" s="38"/>
      <c r="B383" s="32"/>
      <c r="C383" s="38"/>
      <c r="D383" s="38"/>
      <c r="E383" s="32"/>
      <c r="F383" s="16" t="s">
        <v>61</v>
      </c>
      <c r="G383" s="23">
        <f t="shared" ref="G383:G384" si="270">SUM(H383:R383)</f>
        <v>0</v>
      </c>
      <c r="H383" s="23">
        <v>0</v>
      </c>
      <c r="I383" s="23">
        <v>0</v>
      </c>
      <c r="J383" s="23">
        <v>0</v>
      </c>
      <c r="K383" s="23">
        <v>0</v>
      </c>
      <c r="L383" s="23">
        <v>0</v>
      </c>
      <c r="M383" s="23">
        <v>0</v>
      </c>
      <c r="N383" s="23">
        <v>0</v>
      </c>
      <c r="O383" s="23">
        <v>0</v>
      </c>
      <c r="P383" s="23">
        <v>0</v>
      </c>
      <c r="Q383" s="23">
        <v>0</v>
      </c>
      <c r="R383" s="23">
        <v>0</v>
      </c>
      <c r="S383" s="36"/>
      <c r="T383" s="36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F383" s="36"/>
    </row>
    <row r="384" spans="1:32" s="1" customFormat="1" ht="54.75" customHeight="1">
      <c r="A384" s="38"/>
      <c r="B384" s="32"/>
      <c r="C384" s="38"/>
      <c r="D384" s="38"/>
      <c r="E384" s="32"/>
      <c r="F384" s="16" t="s">
        <v>58</v>
      </c>
      <c r="G384" s="23">
        <f t="shared" si="270"/>
        <v>0</v>
      </c>
      <c r="H384" s="23">
        <v>0</v>
      </c>
      <c r="I384" s="23">
        <v>0</v>
      </c>
      <c r="J384" s="23">
        <v>0</v>
      </c>
      <c r="K384" s="23">
        <v>0</v>
      </c>
      <c r="L384" s="23">
        <v>0</v>
      </c>
      <c r="M384" s="23">
        <v>0</v>
      </c>
      <c r="N384" s="23">
        <v>0</v>
      </c>
      <c r="O384" s="23">
        <v>0</v>
      </c>
      <c r="P384" s="23">
        <v>0</v>
      </c>
      <c r="Q384" s="23">
        <v>0</v>
      </c>
      <c r="R384" s="23">
        <v>0</v>
      </c>
      <c r="S384" s="36"/>
      <c r="T384" s="36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F384" s="36"/>
    </row>
    <row r="385" spans="1:32" s="1" customFormat="1" ht="21.75" customHeight="1">
      <c r="A385" s="38" t="s">
        <v>36</v>
      </c>
      <c r="B385" s="32" t="s">
        <v>252</v>
      </c>
      <c r="C385" s="38">
        <v>2020</v>
      </c>
      <c r="D385" s="38">
        <v>2030</v>
      </c>
      <c r="E385" s="32" t="s">
        <v>73</v>
      </c>
      <c r="F385" s="16" t="s">
        <v>60</v>
      </c>
      <c r="G385" s="23">
        <f>SUM(H385:R385)</f>
        <v>0</v>
      </c>
      <c r="H385" s="23">
        <f>SUM(H386:H387)</f>
        <v>0</v>
      </c>
      <c r="I385" s="23">
        <f t="shared" ref="I385:R385" si="271">SUM(I386:I387)</f>
        <v>0</v>
      </c>
      <c r="J385" s="23">
        <f t="shared" si="271"/>
        <v>0</v>
      </c>
      <c r="K385" s="23">
        <f t="shared" si="271"/>
        <v>0</v>
      </c>
      <c r="L385" s="23">
        <f t="shared" si="271"/>
        <v>0</v>
      </c>
      <c r="M385" s="23">
        <f t="shared" si="271"/>
        <v>0</v>
      </c>
      <c r="N385" s="23">
        <f t="shared" si="271"/>
        <v>0</v>
      </c>
      <c r="O385" s="23">
        <f t="shared" si="271"/>
        <v>0</v>
      </c>
      <c r="P385" s="23">
        <f t="shared" si="271"/>
        <v>0</v>
      </c>
      <c r="Q385" s="23">
        <f t="shared" si="271"/>
        <v>0</v>
      </c>
      <c r="R385" s="23">
        <f t="shared" si="271"/>
        <v>0</v>
      </c>
      <c r="S385" s="36" t="s">
        <v>253</v>
      </c>
      <c r="T385" s="36" t="s">
        <v>140</v>
      </c>
      <c r="U385" s="44">
        <f>SUM(V385:AF387)</f>
        <v>77</v>
      </c>
      <c r="V385" s="44">
        <v>7</v>
      </c>
      <c r="W385" s="44">
        <v>7</v>
      </c>
      <c r="X385" s="44">
        <v>7</v>
      </c>
      <c r="Y385" s="44">
        <v>7</v>
      </c>
      <c r="Z385" s="44">
        <v>7</v>
      </c>
      <c r="AA385" s="44">
        <v>7</v>
      </c>
      <c r="AB385" s="44">
        <v>7</v>
      </c>
      <c r="AC385" s="36">
        <v>7</v>
      </c>
      <c r="AD385" s="36">
        <v>7</v>
      </c>
      <c r="AE385" s="36">
        <v>7</v>
      </c>
      <c r="AF385" s="36">
        <v>7</v>
      </c>
    </row>
    <row r="386" spans="1:32" s="1" customFormat="1" ht="68.25" customHeight="1">
      <c r="A386" s="38"/>
      <c r="B386" s="32"/>
      <c r="C386" s="38"/>
      <c r="D386" s="38"/>
      <c r="E386" s="32"/>
      <c r="F386" s="16" t="s">
        <v>61</v>
      </c>
      <c r="G386" s="23">
        <f t="shared" ref="G386:G387" si="272">SUM(H386:R386)</f>
        <v>0</v>
      </c>
      <c r="H386" s="23">
        <v>0</v>
      </c>
      <c r="I386" s="23">
        <v>0</v>
      </c>
      <c r="J386" s="23">
        <v>0</v>
      </c>
      <c r="K386" s="23">
        <v>0</v>
      </c>
      <c r="L386" s="23">
        <v>0</v>
      </c>
      <c r="M386" s="23">
        <v>0</v>
      </c>
      <c r="N386" s="23">
        <v>0</v>
      </c>
      <c r="O386" s="23">
        <v>0</v>
      </c>
      <c r="P386" s="23">
        <v>0</v>
      </c>
      <c r="Q386" s="23">
        <v>0</v>
      </c>
      <c r="R386" s="23">
        <v>0</v>
      </c>
      <c r="S386" s="36"/>
      <c r="T386" s="36"/>
      <c r="U386" s="44"/>
      <c r="V386" s="44"/>
      <c r="W386" s="44"/>
      <c r="X386" s="44"/>
      <c r="Y386" s="44"/>
      <c r="Z386" s="44"/>
      <c r="AA386" s="44"/>
      <c r="AB386" s="44"/>
      <c r="AC386" s="36"/>
      <c r="AD386" s="36"/>
      <c r="AE386" s="36"/>
      <c r="AF386" s="36"/>
    </row>
    <row r="387" spans="1:32" s="1" customFormat="1" ht="58.5" customHeight="1">
      <c r="A387" s="38"/>
      <c r="B387" s="32"/>
      <c r="C387" s="38"/>
      <c r="D387" s="38"/>
      <c r="E387" s="32"/>
      <c r="F387" s="16" t="s">
        <v>58</v>
      </c>
      <c r="G387" s="23">
        <f t="shared" si="272"/>
        <v>0</v>
      </c>
      <c r="H387" s="23">
        <v>0</v>
      </c>
      <c r="I387" s="23">
        <v>0</v>
      </c>
      <c r="J387" s="23">
        <v>0</v>
      </c>
      <c r="K387" s="23">
        <v>0</v>
      </c>
      <c r="L387" s="23">
        <v>0</v>
      </c>
      <c r="M387" s="23">
        <v>0</v>
      </c>
      <c r="N387" s="23">
        <v>0</v>
      </c>
      <c r="O387" s="23">
        <v>0</v>
      </c>
      <c r="P387" s="23">
        <v>0</v>
      </c>
      <c r="Q387" s="23">
        <v>0</v>
      </c>
      <c r="R387" s="23">
        <v>0</v>
      </c>
      <c r="S387" s="36"/>
      <c r="T387" s="36"/>
      <c r="U387" s="44"/>
      <c r="V387" s="44"/>
      <c r="W387" s="44"/>
      <c r="X387" s="44"/>
      <c r="Y387" s="44"/>
      <c r="Z387" s="44"/>
      <c r="AA387" s="44"/>
      <c r="AB387" s="44"/>
      <c r="AC387" s="36"/>
      <c r="AD387" s="36"/>
      <c r="AE387" s="36"/>
      <c r="AF387" s="36"/>
    </row>
    <row r="388" spans="1:32" s="1" customFormat="1" ht="20.25" customHeight="1">
      <c r="A388" s="38" t="s">
        <v>37</v>
      </c>
      <c r="B388" s="32" t="s">
        <v>254</v>
      </c>
      <c r="C388" s="38">
        <v>2020</v>
      </c>
      <c r="D388" s="38">
        <v>2030</v>
      </c>
      <c r="E388" s="32" t="s">
        <v>73</v>
      </c>
      <c r="F388" s="16" t="s">
        <v>60</v>
      </c>
      <c r="G388" s="23">
        <f>SUM(H388:R388)</f>
        <v>0</v>
      </c>
      <c r="H388" s="23">
        <f>SUM(H389:H390)</f>
        <v>0</v>
      </c>
      <c r="I388" s="23">
        <f t="shared" ref="I388:R388" si="273">SUM(I389:I390)</f>
        <v>0</v>
      </c>
      <c r="J388" s="23">
        <f t="shared" si="273"/>
        <v>0</v>
      </c>
      <c r="K388" s="23">
        <f t="shared" si="273"/>
        <v>0</v>
      </c>
      <c r="L388" s="23">
        <f t="shared" si="273"/>
        <v>0</v>
      </c>
      <c r="M388" s="23">
        <f t="shared" si="273"/>
        <v>0</v>
      </c>
      <c r="N388" s="23">
        <f t="shared" si="273"/>
        <v>0</v>
      </c>
      <c r="O388" s="23">
        <f t="shared" si="273"/>
        <v>0</v>
      </c>
      <c r="P388" s="23">
        <f t="shared" si="273"/>
        <v>0</v>
      </c>
      <c r="Q388" s="23">
        <f t="shared" si="273"/>
        <v>0</v>
      </c>
      <c r="R388" s="23">
        <f t="shared" si="273"/>
        <v>0</v>
      </c>
      <c r="S388" s="36" t="s">
        <v>255</v>
      </c>
      <c r="T388" s="36" t="s">
        <v>135</v>
      </c>
      <c r="U388" s="44">
        <f>SUM(V388:AF390)</f>
        <v>462</v>
      </c>
      <c r="V388" s="44">
        <v>42</v>
      </c>
      <c r="W388" s="44">
        <v>42</v>
      </c>
      <c r="X388" s="44">
        <v>42</v>
      </c>
      <c r="Y388" s="44">
        <v>42</v>
      </c>
      <c r="Z388" s="44">
        <v>42</v>
      </c>
      <c r="AA388" s="44">
        <v>42</v>
      </c>
      <c r="AB388" s="44">
        <v>42</v>
      </c>
      <c r="AC388" s="36">
        <v>42</v>
      </c>
      <c r="AD388" s="36">
        <v>42</v>
      </c>
      <c r="AE388" s="36">
        <v>42</v>
      </c>
      <c r="AF388" s="36">
        <v>42</v>
      </c>
    </row>
    <row r="389" spans="1:32" s="1" customFormat="1" ht="69.75" customHeight="1">
      <c r="A389" s="38"/>
      <c r="B389" s="32"/>
      <c r="C389" s="38"/>
      <c r="D389" s="38"/>
      <c r="E389" s="32"/>
      <c r="F389" s="16" t="s">
        <v>61</v>
      </c>
      <c r="G389" s="23">
        <f t="shared" ref="G389:G390" si="274">SUM(H389:R389)</f>
        <v>0</v>
      </c>
      <c r="H389" s="23">
        <v>0</v>
      </c>
      <c r="I389" s="23">
        <v>0</v>
      </c>
      <c r="J389" s="23">
        <v>0</v>
      </c>
      <c r="K389" s="23">
        <v>0</v>
      </c>
      <c r="L389" s="23">
        <v>0</v>
      </c>
      <c r="M389" s="23">
        <v>0</v>
      </c>
      <c r="N389" s="23">
        <v>0</v>
      </c>
      <c r="O389" s="23">
        <v>0</v>
      </c>
      <c r="P389" s="23">
        <v>0</v>
      </c>
      <c r="Q389" s="23">
        <v>0</v>
      </c>
      <c r="R389" s="23">
        <v>0</v>
      </c>
      <c r="S389" s="36"/>
      <c r="T389" s="36"/>
      <c r="U389" s="44"/>
      <c r="V389" s="44"/>
      <c r="W389" s="44"/>
      <c r="X389" s="44"/>
      <c r="Y389" s="44"/>
      <c r="Z389" s="44"/>
      <c r="AA389" s="44"/>
      <c r="AB389" s="44"/>
      <c r="AC389" s="36"/>
      <c r="AD389" s="36"/>
      <c r="AE389" s="36"/>
      <c r="AF389" s="36"/>
    </row>
    <row r="390" spans="1:32" s="1" customFormat="1" ht="51.75" customHeight="1">
      <c r="A390" s="38"/>
      <c r="B390" s="32"/>
      <c r="C390" s="38"/>
      <c r="D390" s="38"/>
      <c r="E390" s="32"/>
      <c r="F390" s="16" t="s">
        <v>58</v>
      </c>
      <c r="G390" s="23">
        <f t="shared" si="274"/>
        <v>0</v>
      </c>
      <c r="H390" s="23">
        <v>0</v>
      </c>
      <c r="I390" s="23">
        <v>0</v>
      </c>
      <c r="J390" s="23">
        <v>0</v>
      </c>
      <c r="K390" s="23">
        <v>0</v>
      </c>
      <c r="L390" s="23">
        <v>0</v>
      </c>
      <c r="M390" s="23">
        <v>0</v>
      </c>
      <c r="N390" s="23">
        <v>0</v>
      </c>
      <c r="O390" s="23">
        <v>0</v>
      </c>
      <c r="P390" s="23">
        <v>0</v>
      </c>
      <c r="Q390" s="23">
        <v>0</v>
      </c>
      <c r="R390" s="23">
        <v>0</v>
      </c>
      <c r="S390" s="36"/>
      <c r="T390" s="36"/>
      <c r="U390" s="44"/>
      <c r="V390" s="44"/>
      <c r="W390" s="44"/>
      <c r="X390" s="44"/>
      <c r="Y390" s="44"/>
      <c r="Z390" s="44"/>
      <c r="AA390" s="44"/>
      <c r="AB390" s="44"/>
      <c r="AC390" s="36"/>
      <c r="AD390" s="36"/>
      <c r="AE390" s="36"/>
      <c r="AF390" s="36"/>
    </row>
    <row r="391" spans="1:32" s="1" customFormat="1" ht="21" customHeight="1">
      <c r="A391" s="38" t="s">
        <v>38</v>
      </c>
      <c r="B391" s="32" t="s">
        <v>105</v>
      </c>
      <c r="C391" s="38">
        <v>2020</v>
      </c>
      <c r="D391" s="38">
        <v>2030</v>
      </c>
      <c r="E391" s="32" t="s">
        <v>73</v>
      </c>
      <c r="F391" s="16" t="s">
        <v>60</v>
      </c>
      <c r="G391" s="23">
        <f>SUM(H391:R391)</f>
        <v>0</v>
      </c>
      <c r="H391" s="23">
        <f>SUM(H392:H393)</f>
        <v>0</v>
      </c>
      <c r="I391" s="23">
        <f t="shared" ref="I391:R391" si="275">SUM(I392:I393)</f>
        <v>0</v>
      </c>
      <c r="J391" s="23">
        <f t="shared" si="275"/>
        <v>0</v>
      </c>
      <c r="K391" s="23">
        <f t="shared" si="275"/>
        <v>0</v>
      </c>
      <c r="L391" s="23">
        <f t="shared" si="275"/>
        <v>0</v>
      </c>
      <c r="M391" s="23">
        <f t="shared" si="275"/>
        <v>0</v>
      </c>
      <c r="N391" s="23">
        <f t="shared" si="275"/>
        <v>0</v>
      </c>
      <c r="O391" s="23">
        <f t="shared" si="275"/>
        <v>0</v>
      </c>
      <c r="P391" s="23">
        <f t="shared" si="275"/>
        <v>0</v>
      </c>
      <c r="Q391" s="23">
        <f t="shared" si="275"/>
        <v>0</v>
      </c>
      <c r="R391" s="23">
        <f t="shared" si="275"/>
        <v>0</v>
      </c>
      <c r="S391" s="36" t="s">
        <v>256</v>
      </c>
      <c r="T391" s="36" t="s">
        <v>135</v>
      </c>
      <c r="U391" s="44">
        <f>SUM(V391:AF393)</f>
        <v>308</v>
      </c>
      <c r="V391" s="44">
        <v>28</v>
      </c>
      <c r="W391" s="44">
        <v>28</v>
      </c>
      <c r="X391" s="44">
        <v>28</v>
      </c>
      <c r="Y391" s="44">
        <v>28</v>
      </c>
      <c r="Z391" s="44">
        <v>28</v>
      </c>
      <c r="AA391" s="44">
        <v>28</v>
      </c>
      <c r="AB391" s="44">
        <v>28</v>
      </c>
      <c r="AC391" s="36">
        <v>28</v>
      </c>
      <c r="AD391" s="36">
        <v>28</v>
      </c>
      <c r="AE391" s="36">
        <v>28</v>
      </c>
      <c r="AF391" s="36">
        <v>28</v>
      </c>
    </row>
    <row r="392" spans="1:32" s="1" customFormat="1" ht="68.25" customHeight="1">
      <c r="A392" s="38"/>
      <c r="B392" s="32"/>
      <c r="C392" s="38"/>
      <c r="D392" s="38"/>
      <c r="E392" s="32"/>
      <c r="F392" s="16" t="s">
        <v>61</v>
      </c>
      <c r="G392" s="23">
        <f t="shared" ref="G392:G393" si="276">SUM(H392:R392)</f>
        <v>0</v>
      </c>
      <c r="H392" s="23">
        <v>0</v>
      </c>
      <c r="I392" s="23">
        <v>0</v>
      </c>
      <c r="J392" s="23">
        <v>0</v>
      </c>
      <c r="K392" s="23">
        <v>0</v>
      </c>
      <c r="L392" s="23">
        <v>0</v>
      </c>
      <c r="M392" s="23">
        <v>0</v>
      </c>
      <c r="N392" s="23">
        <v>0</v>
      </c>
      <c r="O392" s="23">
        <v>0</v>
      </c>
      <c r="P392" s="23">
        <v>0</v>
      </c>
      <c r="Q392" s="23">
        <v>0</v>
      </c>
      <c r="R392" s="23">
        <v>0</v>
      </c>
      <c r="S392" s="36"/>
      <c r="T392" s="36"/>
      <c r="U392" s="44"/>
      <c r="V392" s="44"/>
      <c r="W392" s="44"/>
      <c r="X392" s="44"/>
      <c r="Y392" s="44"/>
      <c r="Z392" s="44"/>
      <c r="AA392" s="44"/>
      <c r="AB392" s="44"/>
      <c r="AC392" s="36"/>
      <c r="AD392" s="36"/>
      <c r="AE392" s="36"/>
      <c r="AF392" s="36"/>
    </row>
    <row r="393" spans="1:32" s="1" customFormat="1" ht="53.25" customHeight="1">
      <c r="A393" s="38"/>
      <c r="B393" s="32"/>
      <c r="C393" s="38"/>
      <c r="D393" s="38"/>
      <c r="E393" s="32"/>
      <c r="F393" s="16" t="s">
        <v>58</v>
      </c>
      <c r="G393" s="23">
        <f t="shared" si="276"/>
        <v>0</v>
      </c>
      <c r="H393" s="23">
        <v>0</v>
      </c>
      <c r="I393" s="23">
        <v>0</v>
      </c>
      <c r="J393" s="23">
        <v>0</v>
      </c>
      <c r="K393" s="23">
        <v>0</v>
      </c>
      <c r="L393" s="23">
        <v>0</v>
      </c>
      <c r="M393" s="23">
        <v>0</v>
      </c>
      <c r="N393" s="23">
        <v>0</v>
      </c>
      <c r="O393" s="23">
        <v>0</v>
      </c>
      <c r="P393" s="23">
        <v>0</v>
      </c>
      <c r="Q393" s="23">
        <v>0</v>
      </c>
      <c r="R393" s="23">
        <v>0</v>
      </c>
      <c r="S393" s="36"/>
      <c r="T393" s="36"/>
      <c r="U393" s="44"/>
      <c r="V393" s="44"/>
      <c r="W393" s="44"/>
      <c r="X393" s="44"/>
      <c r="Y393" s="44"/>
      <c r="Z393" s="44"/>
      <c r="AA393" s="44"/>
      <c r="AB393" s="44"/>
      <c r="AC393" s="36"/>
      <c r="AD393" s="36"/>
      <c r="AE393" s="36"/>
      <c r="AF393" s="36"/>
    </row>
    <row r="394" spans="1:32" s="1" customFormat="1" ht="19.5" customHeight="1">
      <c r="A394" s="38" t="s">
        <v>39</v>
      </c>
      <c r="B394" s="32" t="s">
        <v>108</v>
      </c>
      <c r="C394" s="38">
        <v>2020</v>
      </c>
      <c r="D394" s="38">
        <v>2030</v>
      </c>
      <c r="E394" s="32" t="s">
        <v>249</v>
      </c>
      <c r="F394" s="16" t="s">
        <v>60</v>
      </c>
      <c r="G394" s="23">
        <f>SUM(H394:R394)</f>
        <v>5000</v>
      </c>
      <c r="H394" s="23">
        <f>SUM(H395:H396)</f>
        <v>5000</v>
      </c>
      <c r="I394" s="23">
        <f t="shared" ref="I394:R394" si="277">SUM(I395:I396)</f>
        <v>0</v>
      </c>
      <c r="J394" s="23">
        <f t="shared" si="277"/>
        <v>0</v>
      </c>
      <c r="K394" s="23">
        <f t="shared" si="277"/>
        <v>0</v>
      </c>
      <c r="L394" s="23">
        <f t="shared" si="277"/>
        <v>0</v>
      </c>
      <c r="M394" s="23">
        <f t="shared" si="277"/>
        <v>0</v>
      </c>
      <c r="N394" s="23">
        <f t="shared" si="277"/>
        <v>0</v>
      </c>
      <c r="O394" s="23">
        <f t="shared" si="277"/>
        <v>0</v>
      </c>
      <c r="P394" s="23">
        <f t="shared" si="277"/>
        <v>0</v>
      </c>
      <c r="Q394" s="23">
        <f t="shared" si="277"/>
        <v>0</v>
      </c>
      <c r="R394" s="23">
        <f t="shared" si="277"/>
        <v>0</v>
      </c>
      <c r="S394" s="36" t="s">
        <v>257</v>
      </c>
      <c r="T394" s="36" t="s">
        <v>135</v>
      </c>
      <c r="U394" s="44">
        <f>SUM(V394:AF396)</f>
        <v>11</v>
      </c>
      <c r="V394" s="44">
        <v>1</v>
      </c>
      <c r="W394" s="44">
        <v>1</v>
      </c>
      <c r="X394" s="44">
        <v>1</v>
      </c>
      <c r="Y394" s="44">
        <v>1</v>
      </c>
      <c r="Z394" s="44">
        <v>1</v>
      </c>
      <c r="AA394" s="44">
        <v>1</v>
      </c>
      <c r="AB394" s="44">
        <v>1</v>
      </c>
      <c r="AC394" s="36">
        <v>1</v>
      </c>
      <c r="AD394" s="36">
        <v>1</v>
      </c>
      <c r="AE394" s="36">
        <v>1</v>
      </c>
      <c r="AF394" s="36">
        <v>1</v>
      </c>
    </row>
    <row r="395" spans="1:32" s="1" customFormat="1" ht="74.25" customHeight="1">
      <c r="A395" s="38"/>
      <c r="B395" s="32"/>
      <c r="C395" s="38"/>
      <c r="D395" s="38"/>
      <c r="E395" s="32"/>
      <c r="F395" s="16" t="s">
        <v>61</v>
      </c>
      <c r="G395" s="23">
        <f t="shared" ref="G395:G396" si="278">SUM(H395:R395)</f>
        <v>5000</v>
      </c>
      <c r="H395" s="23">
        <v>5000</v>
      </c>
      <c r="I395" s="23">
        <v>0</v>
      </c>
      <c r="J395" s="23">
        <v>0</v>
      </c>
      <c r="K395" s="23">
        <v>0</v>
      </c>
      <c r="L395" s="23">
        <v>0</v>
      </c>
      <c r="M395" s="23">
        <v>0</v>
      </c>
      <c r="N395" s="23">
        <v>0</v>
      </c>
      <c r="O395" s="23">
        <v>0</v>
      </c>
      <c r="P395" s="23">
        <v>0</v>
      </c>
      <c r="Q395" s="23">
        <v>0</v>
      </c>
      <c r="R395" s="23">
        <v>0</v>
      </c>
      <c r="S395" s="36"/>
      <c r="T395" s="36"/>
      <c r="U395" s="44"/>
      <c r="V395" s="44"/>
      <c r="W395" s="44"/>
      <c r="X395" s="44"/>
      <c r="Y395" s="44"/>
      <c r="Z395" s="44"/>
      <c r="AA395" s="44"/>
      <c r="AB395" s="44"/>
      <c r="AC395" s="36"/>
      <c r="AD395" s="36"/>
      <c r="AE395" s="36"/>
      <c r="AF395" s="36"/>
    </row>
    <row r="396" spans="1:32" s="1" customFormat="1" ht="54" customHeight="1">
      <c r="A396" s="38"/>
      <c r="B396" s="32"/>
      <c r="C396" s="38"/>
      <c r="D396" s="38"/>
      <c r="E396" s="32"/>
      <c r="F396" s="16" t="s">
        <v>58</v>
      </c>
      <c r="G396" s="23">
        <f t="shared" si="278"/>
        <v>0</v>
      </c>
      <c r="H396" s="23">
        <v>0</v>
      </c>
      <c r="I396" s="23">
        <v>0</v>
      </c>
      <c r="J396" s="23">
        <v>0</v>
      </c>
      <c r="K396" s="23">
        <v>0</v>
      </c>
      <c r="L396" s="23">
        <v>0</v>
      </c>
      <c r="M396" s="23">
        <v>0</v>
      </c>
      <c r="N396" s="23">
        <v>0</v>
      </c>
      <c r="O396" s="23">
        <v>0</v>
      </c>
      <c r="P396" s="23">
        <v>0</v>
      </c>
      <c r="Q396" s="23">
        <v>0</v>
      </c>
      <c r="R396" s="23">
        <v>0</v>
      </c>
      <c r="S396" s="36"/>
      <c r="T396" s="36"/>
      <c r="U396" s="44"/>
      <c r="V396" s="44"/>
      <c r="W396" s="44"/>
      <c r="X396" s="44"/>
      <c r="Y396" s="44"/>
      <c r="Z396" s="44"/>
      <c r="AA396" s="44"/>
      <c r="AB396" s="44"/>
      <c r="AC396" s="36"/>
      <c r="AD396" s="36"/>
      <c r="AE396" s="36"/>
      <c r="AF396" s="36"/>
    </row>
    <row r="397" spans="1:32" s="1" customFormat="1" ht="21" customHeight="1">
      <c r="A397" s="38" t="s">
        <v>40</v>
      </c>
      <c r="B397" s="32" t="s">
        <v>106</v>
      </c>
      <c r="C397" s="38">
        <v>2020</v>
      </c>
      <c r="D397" s="38">
        <v>2030</v>
      </c>
      <c r="E397" s="32" t="s">
        <v>73</v>
      </c>
      <c r="F397" s="16" t="s">
        <v>60</v>
      </c>
      <c r="G397" s="23">
        <f>SUM(H397:R397)</f>
        <v>0</v>
      </c>
      <c r="H397" s="23">
        <f>SUM(H398:H399)</f>
        <v>0</v>
      </c>
      <c r="I397" s="23">
        <f t="shared" ref="I397:R397" si="279">SUM(I398:I399)</f>
        <v>0</v>
      </c>
      <c r="J397" s="23">
        <f t="shared" si="279"/>
        <v>0</v>
      </c>
      <c r="K397" s="23">
        <f t="shared" si="279"/>
        <v>0</v>
      </c>
      <c r="L397" s="23">
        <f t="shared" si="279"/>
        <v>0</v>
      </c>
      <c r="M397" s="23">
        <f t="shared" si="279"/>
        <v>0</v>
      </c>
      <c r="N397" s="23">
        <f t="shared" si="279"/>
        <v>0</v>
      </c>
      <c r="O397" s="23">
        <f t="shared" si="279"/>
        <v>0</v>
      </c>
      <c r="P397" s="23">
        <f t="shared" si="279"/>
        <v>0</v>
      </c>
      <c r="Q397" s="23">
        <f t="shared" si="279"/>
        <v>0</v>
      </c>
      <c r="R397" s="23">
        <f t="shared" si="279"/>
        <v>0</v>
      </c>
      <c r="S397" s="36" t="s">
        <v>258</v>
      </c>
      <c r="T397" s="36" t="s">
        <v>135</v>
      </c>
      <c r="U397" s="36">
        <f>SUM(V397:AF399)</f>
        <v>2574</v>
      </c>
      <c r="V397" s="36">
        <v>234</v>
      </c>
      <c r="W397" s="36">
        <v>234</v>
      </c>
      <c r="X397" s="36">
        <v>234</v>
      </c>
      <c r="Y397" s="36">
        <v>234</v>
      </c>
      <c r="Z397" s="36">
        <v>234</v>
      </c>
      <c r="AA397" s="36">
        <v>234</v>
      </c>
      <c r="AB397" s="36">
        <v>234</v>
      </c>
      <c r="AC397" s="36">
        <v>234</v>
      </c>
      <c r="AD397" s="36">
        <v>234</v>
      </c>
      <c r="AE397" s="36">
        <v>234</v>
      </c>
      <c r="AF397" s="36">
        <v>234</v>
      </c>
    </row>
    <row r="398" spans="1:32" s="1" customFormat="1" ht="70.5" customHeight="1">
      <c r="A398" s="38"/>
      <c r="B398" s="32"/>
      <c r="C398" s="38"/>
      <c r="D398" s="38"/>
      <c r="E398" s="32"/>
      <c r="F398" s="16" t="s">
        <v>61</v>
      </c>
      <c r="G398" s="23">
        <f t="shared" ref="G398:G399" si="280">SUM(H398:R398)</f>
        <v>0</v>
      </c>
      <c r="H398" s="23">
        <v>0</v>
      </c>
      <c r="I398" s="23">
        <v>0</v>
      </c>
      <c r="J398" s="23">
        <v>0</v>
      </c>
      <c r="K398" s="23">
        <v>0</v>
      </c>
      <c r="L398" s="23">
        <v>0</v>
      </c>
      <c r="M398" s="23">
        <v>0</v>
      </c>
      <c r="N398" s="23">
        <v>0</v>
      </c>
      <c r="O398" s="23">
        <v>0</v>
      </c>
      <c r="P398" s="23">
        <v>0</v>
      </c>
      <c r="Q398" s="23">
        <v>0</v>
      </c>
      <c r="R398" s="23">
        <v>0</v>
      </c>
      <c r="S398" s="36"/>
      <c r="T398" s="36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F398" s="36"/>
    </row>
    <row r="399" spans="1:32" s="1" customFormat="1" ht="61.5" customHeight="1">
      <c r="A399" s="38"/>
      <c r="B399" s="32"/>
      <c r="C399" s="38"/>
      <c r="D399" s="38"/>
      <c r="E399" s="32"/>
      <c r="F399" s="16" t="s">
        <v>58</v>
      </c>
      <c r="G399" s="23">
        <f t="shared" si="280"/>
        <v>0</v>
      </c>
      <c r="H399" s="23">
        <v>0</v>
      </c>
      <c r="I399" s="23">
        <v>0</v>
      </c>
      <c r="J399" s="23">
        <v>0</v>
      </c>
      <c r="K399" s="23">
        <v>0</v>
      </c>
      <c r="L399" s="23">
        <v>0</v>
      </c>
      <c r="M399" s="23">
        <v>0</v>
      </c>
      <c r="N399" s="23">
        <v>0</v>
      </c>
      <c r="O399" s="23">
        <v>0</v>
      </c>
      <c r="P399" s="23">
        <v>0</v>
      </c>
      <c r="Q399" s="23">
        <v>0</v>
      </c>
      <c r="R399" s="23">
        <v>0</v>
      </c>
      <c r="S399" s="36"/>
      <c r="T399" s="36"/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F399" s="36"/>
    </row>
    <row r="400" spans="1:32" s="1" customFormat="1" ht="19.5" customHeight="1">
      <c r="A400" s="38" t="s">
        <v>41</v>
      </c>
      <c r="B400" s="32" t="s">
        <v>107</v>
      </c>
      <c r="C400" s="38">
        <v>2020</v>
      </c>
      <c r="D400" s="38">
        <v>2030</v>
      </c>
      <c r="E400" s="32" t="s">
        <v>73</v>
      </c>
      <c r="F400" s="16" t="s">
        <v>60</v>
      </c>
      <c r="G400" s="23">
        <f>SUM(H400:R400)</f>
        <v>0</v>
      </c>
      <c r="H400" s="23">
        <f>SUM(H401:H402)</f>
        <v>0</v>
      </c>
      <c r="I400" s="23">
        <f t="shared" ref="I400:R400" si="281">SUM(I401:I402)</f>
        <v>0</v>
      </c>
      <c r="J400" s="23">
        <f t="shared" si="281"/>
        <v>0</v>
      </c>
      <c r="K400" s="23">
        <f t="shared" si="281"/>
        <v>0</v>
      </c>
      <c r="L400" s="23">
        <f t="shared" si="281"/>
        <v>0</v>
      </c>
      <c r="M400" s="23">
        <f t="shared" si="281"/>
        <v>0</v>
      </c>
      <c r="N400" s="23">
        <f t="shared" si="281"/>
        <v>0</v>
      </c>
      <c r="O400" s="23">
        <f t="shared" si="281"/>
        <v>0</v>
      </c>
      <c r="P400" s="23">
        <f t="shared" si="281"/>
        <v>0</v>
      </c>
      <c r="Q400" s="23">
        <f t="shared" si="281"/>
        <v>0</v>
      </c>
      <c r="R400" s="23">
        <f t="shared" si="281"/>
        <v>0</v>
      </c>
      <c r="S400" s="36" t="s">
        <v>259</v>
      </c>
      <c r="T400" s="36" t="s">
        <v>140</v>
      </c>
      <c r="U400" s="36">
        <f>SUM(V400:AF402)</f>
        <v>1265</v>
      </c>
      <c r="V400" s="36">
        <v>115</v>
      </c>
      <c r="W400" s="36">
        <v>115</v>
      </c>
      <c r="X400" s="36">
        <v>115</v>
      </c>
      <c r="Y400" s="36">
        <v>115</v>
      </c>
      <c r="Z400" s="36">
        <v>115</v>
      </c>
      <c r="AA400" s="36">
        <v>115</v>
      </c>
      <c r="AB400" s="36">
        <v>115</v>
      </c>
      <c r="AC400" s="36">
        <v>115</v>
      </c>
      <c r="AD400" s="36">
        <v>115</v>
      </c>
      <c r="AE400" s="36">
        <v>115</v>
      </c>
      <c r="AF400" s="36">
        <v>115</v>
      </c>
    </row>
    <row r="401" spans="1:32" s="1" customFormat="1" ht="69" customHeight="1">
      <c r="A401" s="38"/>
      <c r="B401" s="32"/>
      <c r="C401" s="38"/>
      <c r="D401" s="38"/>
      <c r="E401" s="32"/>
      <c r="F401" s="16" t="s">
        <v>61</v>
      </c>
      <c r="G401" s="23">
        <f t="shared" ref="G401:G402" si="282">SUM(H401:R401)</f>
        <v>0</v>
      </c>
      <c r="H401" s="23">
        <v>0</v>
      </c>
      <c r="I401" s="23">
        <v>0</v>
      </c>
      <c r="J401" s="23">
        <v>0</v>
      </c>
      <c r="K401" s="23">
        <v>0</v>
      </c>
      <c r="L401" s="23">
        <v>0</v>
      </c>
      <c r="M401" s="23">
        <v>0</v>
      </c>
      <c r="N401" s="23">
        <v>0</v>
      </c>
      <c r="O401" s="23">
        <v>0</v>
      </c>
      <c r="P401" s="23">
        <v>0</v>
      </c>
      <c r="Q401" s="23">
        <v>0</v>
      </c>
      <c r="R401" s="23">
        <v>0</v>
      </c>
      <c r="S401" s="36"/>
      <c r="T401" s="36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F401" s="36"/>
    </row>
    <row r="402" spans="1:32" s="1" customFormat="1" ht="51" customHeight="1">
      <c r="A402" s="38"/>
      <c r="B402" s="32"/>
      <c r="C402" s="38"/>
      <c r="D402" s="38"/>
      <c r="E402" s="32"/>
      <c r="F402" s="16" t="s">
        <v>58</v>
      </c>
      <c r="G402" s="23">
        <f t="shared" si="282"/>
        <v>0</v>
      </c>
      <c r="H402" s="23">
        <v>0</v>
      </c>
      <c r="I402" s="23">
        <v>0</v>
      </c>
      <c r="J402" s="23">
        <v>0</v>
      </c>
      <c r="K402" s="23">
        <v>0</v>
      </c>
      <c r="L402" s="23">
        <v>0</v>
      </c>
      <c r="M402" s="23">
        <v>0</v>
      </c>
      <c r="N402" s="23">
        <v>0</v>
      </c>
      <c r="O402" s="23">
        <v>0</v>
      </c>
      <c r="P402" s="23">
        <v>0</v>
      </c>
      <c r="Q402" s="23">
        <v>0</v>
      </c>
      <c r="R402" s="23">
        <v>0</v>
      </c>
      <c r="S402" s="36"/>
      <c r="T402" s="36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F402" s="36"/>
    </row>
    <row r="403" spans="1:32" s="1" customFormat="1" ht="47.25" customHeight="1">
      <c r="A403" s="38" t="s">
        <v>157</v>
      </c>
      <c r="B403" s="43" t="s">
        <v>42</v>
      </c>
      <c r="C403" s="38">
        <v>2020</v>
      </c>
      <c r="D403" s="38">
        <v>2030</v>
      </c>
      <c r="E403" s="32" t="s">
        <v>261</v>
      </c>
      <c r="F403" s="16" t="s">
        <v>60</v>
      </c>
      <c r="G403" s="23">
        <f>G407</f>
        <v>0</v>
      </c>
      <c r="H403" s="23">
        <f t="shared" ref="H403:Q403" si="283">H407</f>
        <v>0</v>
      </c>
      <c r="I403" s="23">
        <f t="shared" si="283"/>
        <v>0</v>
      </c>
      <c r="J403" s="23">
        <f t="shared" si="283"/>
        <v>0</v>
      </c>
      <c r="K403" s="23">
        <f t="shared" si="283"/>
        <v>0</v>
      </c>
      <c r="L403" s="23">
        <f t="shared" si="283"/>
        <v>0</v>
      </c>
      <c r="M403" s="23">
        <f t="shared" si="283"/>
        <v>0</v>
      </c>
      <c r="N403" s="23">
        <f t="shared" si="283"/>
        <v>0</v>
      </c>
      <c r="O403" s="23">
        <f t="shared" si="283"/>
        <v>0</v>
      </c>
      <c r="P403" s="23">
        <f t="shared" si="283"/>
        <v>0</v>
      </c>
      <c r="Q403" s="23">
        <f t="shared" si="283"/>
        <v>0</v>
      </c>
      <c r="R403" s="23">
        <f>R407</f>
        <v>0</v>
      </c>
      <c r="S403" s="38" t="s">
        <v>59</v>
      </c>
      <c r="T403" s="38" t="s">
        <v>59</v>
      </c>
      <c r="U403" s="38" t="s">
        <v>152</v>
      </c>
      <c r="V403" s="38" t="s">
        <v>152</v>
      </c>
      <c r="W403" s="38" t="s">
        <v>152</v>
      </c>
      <c r="X403" s="38" t="s">
        <v>152</v>
      </c>
      <c r="Y403" s="38" t="s">
        <v>152</v>
      </c>
      <c r="Z403" s="38" t="s">
        <v>152</v>
      </c>
      <c r="AA403" s="38" t="s">
        <v>152</v>
      </c>
      <c r="AB403" s="38" t="s">
        <v>152</v>
      </c>
      <c r="AC403" s="38" t="s">
        <v>152</v>
      </c>
      <c r="AD403" s="38" t="s">
        <v>152</v>
      </c>
      <c r="AE403" s="38" t="s">
        <v>152</v>
      </c>
      <c r="AF403" s="38" t="s">
        <v>152</v>
      </c>
    </row>
    <row r="404" spans="1:32" s="1" customFormat="1" ht="95.25" customHeight="1">
      <c r="A404" s="38"/>
      <c r="B404" s="43"/>
      <c r="C404" s="38"/>
      <c r="D404" s="38"/>
      <c r="E404" s="32"/>
      <c r="F404" s="16" t="s">
        <v>61</v>
      </c>
      <c r="G404" s="23">
        <f>G408</f>
        <v>0</v>
      </c>
      <c r="H404" s="23">
        <f t="shared" ref="H404:R404" si="284">H408</f>
        <v>0</v>
      </c>
      <c r="I404" s="23">
        <f t="shared" si="284"/>
        <v>0</v>
      </c>
      <c r="J404" s="23">
        <f t="shared" si="284"/>
        <v>0</v>
      </c>
      <c r="K404" s="23">
        <f t="shared" si="284"/>
        <v>0</v>
      </c>
      <c r="L404" s="23">
        <f t="shared" si="284"/>
        <v>0</v>
      </c>
      <c r="M404" s="23">
        <f t="shared" si="284"/>
        <v>0</v>
      </c>
      <c r="N404" s="23">
        <f t="shared" si="284"/>
        <v>0</v>
      </c>
      <c r="O404" s="23">
        <f t="shared" si="284"/>
        <v>0</v>
      </c>
      <c r="P404" s="23">
        <f t="shared" si="284"/>
        <v>0</v>
      </c>
      <c r="Q404" s="23">
        <f t="shared" si="284"/>
        <v>0</v>
      </c>
      <c r="R404" s="23">
        <f t="shared" si="284"/>
        <v>0</v>
      </c>
      <c r="S404" s="38"/>
      <c r="T404" s="38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F404" s="38"/>
    </row>
    <row r="405" spans="1:32" s="1" customFormat="1" ht="71.25" customHeight="1">
      <c r="A405" s="38"/>
      <c r="B405" s="43"/>
      <c r="C405" s="38"/>
      <c r="D405" s="38"/>
      <c r="E405" s="32"/>
      <c r="F405" s="16" t="s">
        <v>58</v>
      </c>
      <c r="G405" s="23">
        <f>G409</f>
        <v>0</v>
      </c>
      <c r="H405" s="23">
        <f t="shared" ref="H405:R405" si="285">H409</f>
        <v>0</v>
      </c>
      <c r="I405" s="23">
        <f t="shared" si="285"/>
        <v>0</v>
      </c>
      <c r="J405" s="23">
        <f t="shared" si="285"/>
        <v>0</v>
      </c>
      <c r="K405" s="23">
        <f t="shared" si="285"/>
        <v>0</v>
      </c>
      <c r="L405" s="23">
        <f t="shared" si="285"/>
        <v>0</v>
      </c>
      <c r="M405" s="23">
        <f t="shared" si="285"/>
        <v>0</v>
      </c>
      <c r="N405" s="23">
        <f t="shared" si="285"/>
        <v>0</v>
      </c>
      <c r="O405" s="23">
        <f t="shared" si="285"/>
        <v>0</v>
      </c>
      <c r="P405" s="23">
        <f t="shared" si="285"/>
        <v>0</v>
      </c>
      <c r="Q405" s="23">
        <f t="shared" si="285"/>
        <v>0</v>
      </c>
      <c r="R405" s="23">
        <f t="shared" si="285"/>
        <v>0</v>
      </c>
      <c r="S405" s="38"/>
      <c r="T405" s="38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F405" s="38"/>
    </row>
    <row r="406" spans="1:32" s="1" customFormat="1" ht="118.5" customHeight="1">
      <c r="A406" s="38"/>
      <c r="B406" s="43"/>
      <c r="C406" s="38"/>
      <c r="D406" s="38"/>
      <c r="E406" s="32"/>
      <c r="F406" s="16" t="s">
        <v>45</v>
      </c>
      <c r="G406" s="23">
        <f>G410</f>
        <v>0</v>
      </c>
      <c r="H406" s="23">
        <f t="shared" ref="H406:R406" si="286">H410</f>
        <v>0</v>
      </c>
      <c r="I406" s="23">
        <f t="shared" si="286"/>
        <v>0</v>
      </c>
      <c r="J406" s="23">
        <f t="shared" si="286"/>
        <v>0</v>
      </c>
      <c r="K406" s="23">
        <f t="shared" si="286"/>
        <v>0</v>
      </c>
      <c r="L406" s="23">
        <f t="shared" si="286"/>
        <v>0</v>
      </c>
      <c r="M406" s="23">
        <f t="shared" si="286"/>
        <v>0</v>
      </c>
      <c r="N406" s="23">
        <f t="shared" si="286"/>
        <v>0</v>
      </c>
      <c r="O406" s="23">
        <f t="shared" si="286"/>
        <v>0</v>
      </c>
      <c r="P406" s="23">
        <f t="shared" si="286"/>
        <v>0</v>
      </c>
      <c r="Q406" s="23">
        <f t="shared" si="286"/>
        <v>0</v>
      </c>
      <c r="R406" s="23">
        <f t="shared" si="286"/>
        <v>0</v>
      </c>
      <c r="S406" s="38"/>
      <c r="T406" s="38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F406" s="38"/>
    </row>
    <row r="407" spans="1:32" s="1" customFormat="1" ht="53.25" customHeight="1">
      <c r="A407" s="38" t="s">
        <v>93</v>
      </c>
      <c r="B407" s="43" t="s">
        <v>43</v>
      </c>
      <c r="C407" s="38">
        <v>2020</v>
      </c>
      <c r="D407" s="38">
        <v>2030</v>
      </c>
      <c r="E407" s="32" t="s">
        <v>261</v>
      </c>
      <c r="F407" s="16" t="s">
        <v>60</v>
      </c>
      <c r="G407" s="23">
        <f>G411+G415+G418+G421+G424</f>
        <v>0</v>
      </c>
      <c r="H407" s="23">
        <f t="shared" ref="H407:R407" si="287">H411+H415+H418+H421+H424</f>
        <v>0</v>
      </c>
      <c r="I407" s="23">
        <f t="shared" si="287"/>
        <v>0</v>
      </c>
      <c r="J407" s="23">
        <f t="shared" si="287"/>
        <v>0</v>
      </c>
      <c r="K407" s="23">
        <f t="shared" si="287"/>
        <v>0</v>
      </c>
      <c r="L407" s="23">
        <f t="shared" si="287"/>
        <v>0</v>
      </c>
      <c r="M407" s="23">
        <f t="shared" si="287"/>
        <v>0</v>
      </c>
      <c r="N407" s="23">
        <f t="shared" si="287"/>
        <v>0</v>
      </c>
      <c r="O407" s="23">
        <f t="shared" si="287"/>
        <v>0</v>
      </c>
      <c r="P407" s="23">
        <f t="shared" si="287"/>
        <v>0</v>
      </c>
      <c r="Q407" s="23">
        <f t="shared" si="287"/>
        <v>0</v>
      </c>
      <c r="R407" s="23">
        <f t="shared" si="287"/>
        <v>0</v>
      </c>
      <c r="S407" s="38" t="s">
        <v>59</v>
      </c>
      <c r="T407" s="38" t="s">
        <v>59</v>
      </c>
      <c r="U407" s="38" t="s">
        <v>152</v>
      </c>
      <c r="V407" s="38" t="s">
        <v>152</v>
      </c>
      <c r="W407" s="38" t="s">
        <v>152</v>
      </c>
      <c r="X407" s="38" t="s">
        <v>152</v>
      </c>
      <c r="Y407" s="38" t="s">
        <v>152</v>
      </c>
      <c r="Z407" s="38" t="s">
        <v>152</v>
      </c>
      <c r="AA407" s="38" t="s">
        <v>152</v>
      </c>
      <c r="AB407" s="38" t="s">
        <v>152</v>
      </c>
      <c r="AC407" s="38" t="s">
        <v>152</v>
      </c>
      <c r="AD407" s="38" t="s">
        <v>152</v>
      </c>
      <c r="AE407" s="38" t="s">
        <v>152</v>
      </c>
      <c r="AF407" s="38" t="s">
        <v>152</v>
      </c>
    </row>
    <row r="408" spans="1:32" s="1" customFormat="1" ht="96" customHeight="1">
      <c r="A408" s="38"/>
      <c r="B408" s="43"/>
      <c r="C408" s="38"/>
      <c r="D408" s="38"/>
      <c r="E408" s="32"/>
      <c r="F408" s="16" t="s">
        <v>61</v>
      </c>
      <c r="G408" s="23">
        <f>G412+G416+G419+G422+G425</f>
        <v>0</v>
      </c>
      <c r="H408" s="23">
        <f t="shared" ref="H408:R408" si="288">H412+H416+H419+H422+H425</f>
        <v>0</v>
      </c>
      <c r="I408" s="23">
        <f t="shared" si="288"/>
        <v>0</v>
      </c>
      <c r="J408" s="23">
        <f t="shared" si="288"/>
        <v>0</v>
      </c>
      <c r="K408" s="23">
        <f t="shared" si="288"/>
        <v>0</v>
      </c>
      <c r="L408" s="23">
        <f t="shared" si="288"/>
        <v>0</v>
      </c>
      <c r="M408" s="23">
        <f t="shared" si="288"/>
        <v>0</v>
      </c>
      <c r="N408" s="23">
        <f t="shared" si="288"/>
        <v>0</v>
      </c>
      <c r="O408" s="23">
        <f t="shared" si="288"/>
        <v>0</v>
      </c>
      <c r="P408" s="23">
        <f t="shared" si="288"/>
        <v>0</v>
      </c>
      <c r="Q408" s="23">
        <f t="shared" si="288"/>
        <v>0</v>
      </c>
      <c r="R408" s="23">
        <f t="shared" si="288"/>
        <v>0</v>
      </c>
      <c r="S408" s="38"/>
      <c r="T408" s="38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F408" s="38"/>
    </row>
    <row r="409" spans="1:32" s="1" customFormat="1" ht="80.25" customHeight="1">
      <c r="A409" s="38"/>
      <c r="B409" s="43"/>
      <c r="C409" s="38"/>
      <c r="D409" s="38"/>
      <c r="E409" s="32"/>
      <c r="F409" s="16" t="s">
        <v>58</v>
      </c>
      <c r="G409" s="23">
        <f>G413+G417+G420+G423+G426</f>
        <v>0</v>
      </c>
      <c r="H409" s="23">
        <f t="shared" ref="H409:R409" si="289">H413+H417+H420+H423+H426</f>
        <v>0</v>
      </c>
      <c r="I409" s="23">
        <f t="shared" si="289"/>
        <v>0</v>
      </c>
      <c r="J409" s="23">
        <f t="shared" si="289"/>
        <v>0</v>
      </c>
      <c r="K409" s="23">
        <f t="shared" si="289"/>
        <v>0</v>
      </c>
      <c r="L409" s="23">
        <f t="shared" si="289"/>
        <v>0</v>
      </c>
      <c r="M409" s="23">
        <f t="shared" si="289"/>
        <v>0</v>
      </c>
      <c r="N409" s="23">
        <f t="shared" si="289"/>
        <v>0</v>
      </c>
      <c r="O409" s="23">
        <f t="shared" si="289"/>
        <v>0</v>
      </c>
      <c r="P409" s="23">
        <f t="shared" si="289"/>
        <v>0</v>
      </c>
      <c r="Q409" s="23">
        <f t="shared" si="289"/>
        <v>0</v>
      </c>
      <c r="R409" s="23">
        <f t="shared" si="289"/>
        <v>0</v>
      </c>
      <c r="S409" s="38"/>
      <c r="T409" s="38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F409" s="38"/>
    </row>
    <row r="410" spans="1:32" s="1" customFormat="1" ht="102" customHeight="1">
      <c r="A410" s="38"/>
      <c r="B410" s="43"/>
      <c r="C410" s="38"/>
      <c r="D410" s="38"/>
      <c r="E410" s="32"/>
      <c r="F410" s="16" t="s">
        <v>45</v>
      </c>
      <c r="G410" s="23">
        <f>G414</f>
        <v>0</v>
      </c>
      <c r="H410" s="23">
        <f t="shared" ref="H410:R410" si="290">H414</f>
        <v>0</v>
      </c>
      <c r="I410" s="23">
        <f t="shared" si="290"/>
        <v>0</v>
      </c>
      <c r="J410" s="23">
        <f t="shared" si="290"/>
        <v>0</v>
      </c>
      <c r="K410" s="23">
        <f t="shared" si="290"/>
        <v>0</v>
      </c>
      <c r="L410" s="23">
        <f t="shared" si="290"/>
        <v>0</v>
      </c>
      <c r="M410" s="23">
        <f t="shared" si="290"/>
        <v>0</v>
      </c>
      <c r="N410" s="23">
        <f t="shared" si="290"/>
        <v>0</v>
      </c>
      <c r="O410" s="23">
        <f t="shared" si="290"/>
        <v>0</v>
      </c>
      <c r="P410" s="23">
        <f t="shared" si="290"/>
        <v>0</v>
      </c>
      <c r="Q410" s="23">
        <f t="shared" si="290"/>
        <v>0</v>
      </c>
      <c r="R410" s="23">
        <f t="shared" si="290"/>
        <v>0</v>
      </c>
      <c r="S410" s="38"/>
      <c r="T410" s="38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F410" s="38"/>
    </row>
    <row r="411" spans="1:32" s="1" customFormat="1" ht="48.75" customHeight="1">
      <c r="A411" s="38" t="s">
        <v>94</v>
      </c>
      <c r="B411" s="32" t="s">
        <v>262</v>
      </c>
      <c r="C411" s="38">
        <v>2020</v>
      </c>
      <c r="D411" s="38">
        <v>2030</v>
      </c>
      <c r="E411" s="32" t="s">
        <v>261</v>
      </c>
      <c r="F411" s="16" t="s">
        <v>60</v>
      </c>
      <c r="G411" s="23">
        <f>SUM(H411:R411)</f>
        <v>0</v>
      </c>
      <c r="H411" s="23">
        <f>SUM(H412:H414)</f>
        <v>0</v>
      </c>
      <c r="I411" s="23">
        <f t="shared" ref="I411:R411" si="291">SUM(I412:I414)</f>
        <v>0</v>
      </c>
      <c r="J411" s="23">
        <f t="shared" si="291"/>
        <v>0</v>
      </c>
      <c r="K411" s="23">
        <f t="shared" si="291"/>
        <v>0</v>
      </c>
      <c r="L411" s="23">
        <f t="shared" si="291"/>
        <v>0</v>
      </c>
      <c r="M411" s="23">
        <f t="shared" si="291"/>
        <v>0</v>
      </c>
      <c r="N411" s="23">
        <f t="shared" si="291"/>
        <v>0</v>
      </c>
      <c r="O411" s="23">
        <f t="shared" si="291"/>
        <v>0</v>
      </c>
      <c r="P411" s="23">
        <f t="shared" si="291"/>
        <v>0</v>
      </c>
      <c r="Q411" s="23">
        <f t="shared" si="291"/>
        <v>0</v>
      </c>
      <c r="R411" s="23">
        <f t="shared" si="291"/>
        <v>0</v>
      </c>
      <c r="S411" s="36" t="s">
        <v>263</v>
      </c>
      <c r="T411" s="36" t="s">
        <v>135</v>
      </c>
      <c r="U411" s="52">
        <f>SUM(V411:AF414)</f>
        <v>4</v>
      </c>
      <c r="V411" s="52">
        <v>0</v>
      </c>
      <c r="W411" s="52">
        <v>0</v>
      </c>
      <c r="X411" s="52">
        <v>0</v>
      </c>
      <c r="Y411" s="52">
        <v>0</v>
      </c>
      <c r="Z411" s="52">
        <v>0</v>
      </c>
      <c r="AA411" s="52">
        <v>0</v>
      </c>
      <c r="AB411" s="52">
        <v>0</v>
      </c>
      <c r="AC411" s="52">
        <v>1</v>
      </c>
      <c r="AD411" s="52">
        <v>1</v>
      </c>
      <c r="AE411" s="52">
        <v>1</v>
      </c>
      <c r="AF411" s="52">
        <v>1</v>
      </c>
    </row>
    <row r="412" spans="1:32" s="1" customFormat="1" ht="97.5" customHeight="1">
      <c r="A412" s="38"/>
      <c r="B412" s="32"/>
      <c r="C412" s="38"/>
      <c r="D412" s="38"/>
      <c r="E412" s="32"/>
      <c r="F412" s="16" t="s">
        <v>61</v>
      </c>
      <c r="G412" s="23">
        <f t="shared" ref="G412:G414" si="292">SUM(H412:R412)</f>
        <v>0</v>
      </c>
      <c r="H412" s="23">
        <v>0</v>
      </c>
      <c r="I412" s="23">
        <v>0</v>
      </c>
      <c r="J412" s="23">
        <v>0</v>
      </c>
      <c r="K412" s="23">
        <v>0</v>
      </c>
      <c r="L412" s="23">
        <v>0</v>
      </c>
      <c r="M412" s="23">
        <v>0</v>
      </c>
      <c r="N412" s="23">
        <v>0</v>
      </c>
      <c r="O412" s="23">
        <v>0</v>
      </c>
      <c r="P412" s="23">
        <v>0</v>
      </c>
      <c r="Q412" s="23">
        <v>0</v>
      </c>
      <c r="R412" s="23">
        <v>0</v>
      </c>
      <c r="S412" s="36"/>
      <c r="T412" s="36"/>
      <c r="U412" s="52"/>
      <c r="V412" s="52"/>
      <c r="W412" s="52"/>
      <c r="X412" s="52"/>
      <c r="Y412" s="52"/>
      <c r="Z412" s="52"/>
      <c r="AA412" s="52"/>
      <c r="AB412" s="52"/>
      <c r="AC412" s="52"/>
      <c r="AD412" s="52"/>
      <c r="AE412" s="52"/>
      <c r="AF412" s="52"/>
    </row>
    <row r="413" spans="1:32" s="1" customFormat="1" ht="86.25" customHeight="1">
      <c r="A413" s="38"/>
      <c r="B413" s="32"/>
      <c r="C413" s="38"/>
      <c r="D413" s="38"/>
      <c r="E413" s="32"/>
      <c r="F413" s="16" t="s">
        <v>58</v>
      </c>
      <c r="G413" s="23">
        <f t="shared" si="292"/>
        <v>0</v>
      </c>
      <c r="H413" s="23">
        <v>0</v>
      </c>
      <c r="I413" s="23">
        <v>0</v>
      </c>
      <c r="J413" s="23">
        <v>0</v>
      </c>
      <c r="K413" s="23">
        <v>0</v>
      </c>
      <c r="L413" s="23">
        <v>0</v>
      </c>
      <c r="M413" s="23">
        <v>0</v>
      </c>
      <c r="N413" s="23">
        <v>0</v>
      </c>
      <c r="O413" s="23">
        <v>0</v>
      </c>
      <c r="P413" s="23">
        <v>0</v>
      </c>
      <c r="Q413" s="23">
        <v>0</v>
      </c>
      <c r="R413" s="23">
        <v>0</v>
      </c>
      <c r="S413" s="36"/>
      <c r="T413" s="36"/>
      <c r="U413" s="52"/>
      <c r="V413" s="52"/>
      <c r="W413" s="52"/>
      <c r="X413" s="52"/>
      <c r="Y413" s="52"/>
      <c r="Z413" s="52"/>
      <c r="AA413" s="52"/>
      <c r="AB413" s="52"/>
      <c r="AC413" s="52"/>
      <c r="AD413" s="52"/>
      <c r="AE413" s="52"/>
      <c r="AF413" s="52"/>
    </row>
    <row r="414" spans="1:32" s="1" customFormat="1" ht="99.75" customHeight="1">
      <c r="A414" s="38"/>
      <c r="B414" s="32"/>
      <c r="C414" s="38"/>
      <c r="D414" s="38"/>
      <c r="E414" s="32"/>
      <c r="F414" s="16" t="s">
        <v>45</v>
      </c>
      <c r="G414" s="23">
        <f t="shared" si="292"/>
        <v>0</v>
      </c>
      <c r="H414" s="23">
        <v>0</v>
      </c>
      <c r="I414" s="23">
        <v>0</v>
      </c>
      <c r="J414" s="23">
        <v>0</v>
      </c>
      <c r="K414" s="23">
        <v>0</v>
      </c>
      <c r="L414" s="23">
        <v>0</v>
      </c>
      <c r="M414" s="23">
        <v>0</v>
      </c>
      <c r="N414" s="23">
        <v>0</v>
      </c>
      <c r="O414" s="23">
        <v>0</v>
      </c>
      <c r="P414" s="23">
        <v>0</v>
      </c>
      <c r="Q414" s="23">
        <v>0</v>
      </c>
      <c r="R414" s="23">
        <v>0</v>
      </c>
      <c r="S414" s="36"/>
      <c r="T414" s="36"/>
      <c r="U414" s="52"/>
      <c r="V414" s="52"/>
      <c r="W414" s="52"/>
      <c r="X414" s="52"/>
      <c r="Y414" s="52"/>
      <c r="Z414" s="52"/>
      <c r="AA414" s="52"/>
      <c r="AB414" s="52"/>
      <c r="AC414" s="52"/>
      <c r="AD414" s="52"/>
      <c r="AE414" s="52"/>
      <c r="AF414" s="52"/>
    </row>
    <row r="415" spans="1:32" s="1" customFormat="1" ht="19.5" customHeight="1">
      <c r="A415" s="38" t="s">
        <v>44</v>
      </c>
      <c r="B415" s="32" t="s">
        <v>264</v>
      </c>
      <c r="C415" s="38">
        <v>2020</v>
      </c>
      <c r="D415" s="38">
        <v>2030</v>
      </c>
      <c r="E415" s="32" t="s">
        <v>74</v>
      </c>
      <c r="F415" s="16" t="s">
        <v>60</v>
      </c>
      <c r="G415" s="23">
        <f>SUM(H415:R415)</f>
        <v>0</v>
      </c>
      <c r="H415" s="23">
        <f>SUM(H416:H417)</f>
        <v>0</v>
      </c>
      <c r="I415" s="23">
        <f t="shared" ref="I415:R415" si="293">SUM(I416:I417)</f>
        <v>0</v>
      </c>
      <c r="J415" s="23">
        <f t="shared" si="293"/>
        <v>0</v>
      </c>
      <c r="K415" s="23">
        <f t="shared" si="293"/>
        <v>0</v>
      </c>
      <c r="L415" s="23">
        <f t="shared" si="293"/>
        <v>0</v>
      </c>
      <c r="M415" s="23">
        <f t="shared" si="293"/>
        <v>0</v>
      </c>
      <c r="N415" s="23">
        <f t="shared" si="293"/>
        <v>0</v>
      </c>
      <c r="O415" s="23">
        <f t="shared" si="293"/>
        <v>0</v>
      </c>
      <c r="P415" s="23">
        <f t="shared" si="293"/>
        <v>0</v>
      </c>
      <c r="Q415" s="23">
        <f t="shared" si="293"/>
        <v>0</v>
      </c>
      <c r="R415" s="23">
        <f t="shared" si="293"/>
        <v>0</v>
      </c>
      <c r="S415" s="36" t="s">
        <v>266</v>
      </c>
      <c r="T415" s="36" t="s">
        <v>140</v>
      </c>
      <c r="U415" s="36">
        <f>SUM(V415:AF420)</f>
        <v>3</v>
      </c>
      <c r="V415" s="36">
        <v>1</v>
      </c>
      <c r="W415" s="36">
        <v>1</v>
      </c>
      <c r="X415" s="36">
        <v>1</v>
      </c>
      <c r="Y415" s="36">
        <v>0</v>
      </c>
      <c r="Z415" s="36">
        <v>0</v>
      </c>
      <c r="AA415" s="36">
        <v>0</v>
      </c>
      <c r="AB415" s="36">
        <v>0</v>
      </c>
      <c r="AC415" s="36">
        <v>0</v>
      </c>
      <c r="AD415" s="36">
        <v>0</v>
      </c>
      <c r="AE415" s="36">
        <v>0</v>
      </c>
      <c r="AF415" s="36">
        <v>0</v>
      </c>
    </row>
    <row r="416" spans="1:32" s="1" customFormat="1" ht="68.25" customHeight="1">
      <c r="A416" s="38"/>
      <c r="B416" s="32"/>
      <c r="C416" s="38"/>
      <c r="D416" s="38"/>
      <c r="E416" s="32"/>
      <c r="F416" s="16" t="s">
        <v>61</v>
      </c>
      <c r="G416" s="23">
        <f t="shared" ref="G416:G417" si="294">SUM(H416:R416)</f>
        <v>0</v>
      </c>
      <c r="H416" s="23">
        <v>0</v>
      </c>
      <c r="I416" s="23">
        <v>0</v>
      </c>
      <c r="J416" s="23">
        <v>0</v>
      </c>
      <c r="K416" s="23">
        <v>0</v>
      </c>
      <c r="L416" s="23">
        <v>0</v>
      </c>
      <c r="M416" s="23">
        <v>0</v>
      </c>
      <c r="N416" s="23">
        <v>0</v>
      </c>
      <c r="O416" s="23">
        <v>0</v>
      </c>
      <c r="P416" s="23">
        <v>0</v>
      </c>
      <c r="Q416" s="23">
        <v>0</v>
      </c>
      <c r="R416" s="23">
        <v>0</v>
      </c>
      <c r="S416" s="36"/>
      <c r="T416" s="36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F416" s="36"/>
    </row>
    <row r="417" spans="1:32" s="1" customFormat="1" ht="49.5" customHeight="1">
      <c r="A417" s="38"/>
      <c r="B417" s="32"/>
      <c r="C417" s="38"/>
      <c r="D417" s="38"/>
      <c r="E417" s="32"/>
      <c r="F417" s="16" t="s">
        <v>58</v>
      </c>
      <c r="G417" s="23">
        <f t="shared" si="294"/>
        <v>0</v>
      </c>
      <c r="H417" s="23">
        <v>0</v>
      </c>
      <c r="I417" s="23">
        <v>0</v>
      </c>
      <c r="J417" s="23">
        <v>0</v>
      </c>
      <c r="K417" s="23">
        <v>0</v>
      </c>
      <c r="L417" s="23">
        <v>0</v>
      </c>
      <c r="M417" s="23">
        <v>0</v>
      </c>
      <c r="N417" s="23">
        <v>0</v>
      </c>
      <c r="O417" s="23">
        <v>0</v>
      </c>
      <c r="P417" s="23">
        <v>0</v>
      </c>
      <c r="Q417" s="23">
        <v>0</v>
      </c>
      <c r="R417" s="23">
        <v>0</v>
      </c>
      <c r="S417" s="36"/>
      <c r="T417" s="36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F417" s="36"/>
    </row>
    <row r="418" spans="1:32" s="1" customFormat="1" ht="20.25" customHeight="1">
      <c r="A418" s="38" t="s">
        <v>46</v>
      </c>
      <c r="B418" s="32" t="s">
        <v>265</v>
      </c>
      <c r="C418" s="38">
        <v>2020</v>
      </c>
      <c r="D418" s="38">
        <v>2030</v>
      </c>
      <c r="E418" s="32" t="s">
        <v>74</v>
      </c>
      <c r="F418" s="24" t="s">
        <v>60</v>
      </c>
      <c r="G418" s="23">
        <f>SUM(H418:R418)</f>
        <v>0</v>
      </c>
      <c r="H418" s="23">
        <f>SUM(H419:H420)</f>
        <v>0</v>
      </c>
      <c r="I418" s="23">
        <f t="shared" ref="I418:R418" si="295">SUM(I419:I420)</f>
        <v>0</v>
      </c>
      <c r="J418" s="23">
        <f t="shared" si="295"/>
        <v>0</v>
      </c>
      <c r="K418" s="23">
        <f t="shared" si="295"/>
        <v>0</v>
      </c>
      <c r="L418" s="23">
        <f t="shared" si="295"/>
        <v>0</v>
      </c>
      <c r="M418" s="23">
        <f t="shared" si="295"/>
        <v>0</v>
      </c>
      <c r="N418" s="23">
        <f t="shared" si="295"/>
        <v>0</v>
      </c>
      <c r="O418" s="23">
        <f t="shared" si="295"/>
        <v>0</v>
      </c>
      <c r="P418" s="23">
        <f t="shared" si="295"/>
        <v>0</v>
      </c>
      <c r="Q418" s="23">
        <f t="shared" si="295"/>
        <v>0</v>
      </c>
      <c r="R418" s="23">
        <f t="shared" si="295"/>
        <v>0</v>
      </c>
      <c r="S418" s="36"/>
      <c r="T418" s="36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F418" s="36"/>
    </row>
    <row r="419" spans="1:32" s="1" customFormat="1" ht="69.75" customHeight="1">
      <c r="A419" s="38"/>
      <c r="B419" s="32"/>
      <c r="C419" s="38"/>
      <c r="D419" s="38"/>
      <c r="E419" s="32"/>
      <c r="F419" s="16" t="s">
        <v>61</v>
      </c>
      <c r="G419" s="23">
        <f t="shared" ref="G419:G420" si="296">SUM(H419:R419)</f>
        <v>0</v>
      </c>
      <c r="H419" s="23">
        <v>0</v>
      </c>
      <c r="I419" s="23">
        <v>0</v>
      </c>
      <c r="J419" s="23">
        <v>0</v>
      </c>
      <c r="K419" s="23">
        <v>0</v>
      </c>
      <c r="L419" s="23">
        <v>0</v>
      </c>
      <c r="M419" s="23">
        <v>0</v>
      </c>
      <c r="N419" s="23">
        <v>0</v>
      </c>
      <c r="O419" s="23">
        <v>0</v>
      </c>
      <c r="P419" s="23">
        <v>0</v>
      </c>
      <c r="Q419" s="23">
        <v>0</v>
      </c>
      <c r="R419" s="23">
        <v>0</v>
      </c>
      <c r="S419" s="36"/>
      <c r="T419" s="36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F419" s="36"/>
    </row>
    <row r="420" spans="1:32" s="1" customFormat="1" ht="52.5" customHeight="1">
      <c r="A420" s="38"/>
      <c r="B420" s="32"/>
      <c r="C420" s="38"/>
      <c r="D420" s="38"/>
      <c r="E420" s="32"/>
      <c r="F420" s="16" t="s">
        <v>58</v>
      </c>
      <c r="G420" s="23">
        <f t="shared" si="296"/>
        <v>0</v>
      </c>
      <c r="H420" s="23">
        <v>0</v>
      </c>
      <c r="I420" s="23">
        <v>0</v>
      </c>
      <c r="J420" s="23">
        <v>0</v>
      </c>
      <c r="K420" s="23">
        <v>0</v>
      </c>
      <c r="L420" s="23">
        <v>0</v>
      </c>
      <c r="M420" s="23">
        <v>0</v>
      </c>
      <c r="N420" s="23">
        <v>0</v>
      </c>
      <c r="O420" s="23">
        <v>0</v>
      </c>
      <c r="P420" s="23">
        <v>0</v>
      </c>
      <c r="Q420" s="23">
        <v>0</v>
      </c>
      <c r="R420" s="23">
        <v>0</v>
      </c>
      <c r="S420" s="36"/>
      <c r="T420" s="36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F420" s="36"/>
    </row>
    <row r="421" spans="1:32" s="1" customFormat="1" ht="19.5" customHeight="1">
      <c r="A421" s="38" t="s">
        <v>47</v>
      </c>
      <c r="B421" s="32" t="s">
        <v>267</v>
      </c>
      <c r="C421" s="38">
        <v>2020</v>
      </c>
      <c r="D421" s="38">
        <v>2030</v>
      </c>
      <c r="E421" s="32" t="s">
        <v>73</v>
      </c>
      <c r="F421" s="16" t="s">
        <v>60</v>
      </c>
      <c r="G421" s="23">
        <f>SUM(H421:R421)</f>
        <v>0</v>
      </c>
      <c r="H421" s="23">
        <f>SUM(H422:H423)</f>
        <v>0</v>
      </c>
      <c r="I421" s="23">
        <f t="shared" ref="I421:R421" si="297">SUM(I422:I423)</f>
        <v>0</v>
      </c>
      <c r="J421" s="23">
        <f t="shared" si="297"/>
        <v>0</v>
      </c>
      <c r="K421" s="23">
        <f t="shared" si="297"/>
        <v>0</v>
      </c>
      <c r="L421" s="23">
        <f t="shared" si="297"/>
        <v>0</v>
      </c>
      <c r="M421" s="23">
        <f t="shared" si="297"/>
        <v>0</v>
      </c>
      <c r="N421" s="23">
        <f t="shared" si="297"/>
        <v>0</v>
      </c>
      <c r="O421" s="23">
        <f t="shared" si="297"/>
        <v>0</v>
      </c>
      <c r="P421" s="23">
        <f t="shared" si="297"/>
        <v>0</v>
      </c>
      <c r="Q421" s="23">
        <f t="shared" si="297"/>
        <v>0</v>
      </c>
      <c r="R421" s="23">
        <f t="shared" si="297"/>
        <v>0</v>
      </c>
      <c r="S421" s="36" t="s">
        <v>268</v>
      </c>
      <c r="T421" s="36" t="s">
        <v>135</v>
      </c>
      <c r="U421" s="36">
        <f>SUM(V421:AF423)</f>
        <v>385</v>
      </c>
      <c r="V421" s="36">
        <v>35</v>
      </c>
      <c r="W421" s="36">
        <v>35</v>
      </c>
      <c r="X421" s="36">
        <v>35</v>
      </c>
      <c r="Y421" s="36">
        <v>35</v>
      </c>
      <c r="Z421" s="36">
        <v>35</v>
      </c>
      <c r="AA421" s="36">
        <v>35</v>
      </c>
      <c r="AB421" s="36">
        <v>35</v>
      </c>
      <c r="AC421" s="36">
        <v>35</v>
      </c>
      <c r="AD421" s="36">
        <v>35</v>
      </c>
      <c r="AE421" s="36">
        <v>35</v>
      </c>
      <c r="AF421" s="36">
        <v>35</v>
      </c>
    </row>
    <row r="422" spans="1:32" s="1" customFormat="1" ht="71.25" customHeight="1">
      <c r="A422" s="38"/>
      <c r="B422" s="32"/>
      <c r="C422" s="38"/>
      <c r="D422" s="38"/>
      <c r="E422" s="32"/>
      <c r="F422" s="16" t="s">
        <v>61</v>
      </c>
      <c r="G422" s="23">
        <f t="shared" ref="G422:G423" si="298">SUM(H422:R422)</f>
        <v>0</v>
      </c>
      <c r="H422" s="23">
        <v>0</v>
      </c>
      <c r="I422" s="23">
        <v>0</v>
      </c>
      <c r="J422" s="23">
        <v>0</v>
      </c>
      <c r="K422" s="23">
        <v>0</v>
      </c>
      <c r="L422" s="23">
        <v>0</v>
      </c>
      <c r="M422" s="23">
        <v>0</v>
      </c>
      <c r="N422" s="23">
        <v>0</v>
      </c>
      <c r="O422" s="23">
        <v>0</v>
      </c>
      <c r="P422" s="23">
        <v>0</v>
      </c>
      <c r="Q422" s="23">
        <v>0</v>
      </c>
      <c r="R422" s="23">
        <v>0</v>
      </c>
      <c r="S422" s="36"/>
      <c r="T422" s="36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F422" s="36"/>
    </row>
    <row r="423" spans="1:32" s="1" customFormat="1" ht="55.5" customHeight="1">
      <c r="A423" s="38"/>
      <c r="B423" s="32"/>
      <c r="C423" s="38"/>
      <c r="D423" s="38"/>
      <c r="E423" s="32"/>
      <c r="F423" s="16" t="s">
        <v>58</v>
      </c>
      <c r="G423" s="23">
        <f t="shared" si="298"/>
        <v>0</v>
      </c>
      <c r="H423" s="23">
        <v>0</v>
      </c>
      <c r="I423" s="23">
        <v>0</v>
      </c>
      <c r="J423" s="23">
        <v>0</v>
      </c>
      <c r="K423" s="23">
        <v>0</v>
      </c>
      <c r="L423" s="23">
        <v>0</v>
      </c>
      <c r="M423" s="23">
        <v>0</v>
      </c>
      <c r="N423" s="23">
        <v>0</v>
      </c>
      <c r="O423" s="23">
        <v>0</v>
      </c>
      <c r="P423" s="23">
        <v>0</v>
      </c>
      <c r="Q423" s="23">
        <v>0</v>
      </c>
      <c r="R423" s="23">
        <v>0</v>
      </c>
      <c r="S423" s="36"/>
      <c r="T423" s="36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F423" s="36"/>
    </row>
    <row r="424" spans="1:32" s="1" customFormat="1" ht="78.75" customHeight="1">
      <c r="A424" s="38" t="s">
        <v>48</v>
      </c>
      <c r="B424" s="32" t="s">
        <v>269</v>
      </c>
      <c r="C424" s="38">
        <v>2020</v>
      </c>
      <c r="D424" s="38">
        <v>2030</v>
      </c>
      <c r="E424" s="32" t="s">
        <v>261</v>
      </c>
      <c r="F424" s="16" t="s">
        <v>60</v>
      </c>
      <c r="G424" s="23">
        <f>SUM(H424:R424)</f>
        <v>0</v>
      </c>
      <c r="H424" s="23">
        <f>SUM(H425:H426)</f>
        <v>0</v>
      </c>
      <c r="I424" s="23">
        <f t="shared" ref="I424:R424" si="299">SUM(I425:I426)</f>
        <v>0</v>
      </c>
      <c r="J424" s="23">
        <f t="shared" si="299"/>
        <v>0</v>
      </c>
      <c r="K424" s="23">
        <f t="shared" si="299"/>
        <v>0</v>
      </c>
      <c r="L424" s="23">
        <f t="shared" si="299"/>
        <v>0</v>
      </c>
      <c r="M424" s="23">
        <f t="shared" si="299"/>
        <v>0</v>
      </c>
      <c r="N424" s="23">
        <f t="shared" si="299"/>
        <v>0</v>
      </c>
      <c r="O424" s="23">
        <f t="shared" si="299"/>
        <v>0</v>
      </c>
      <c r="P424" s="23">
        <f t="shared" si="299"/>
        <v>0</v>
      </c>
      <c r="Q424" s="23">
        <f t="shared" si="299"/>
        <v>0</v>
      </c>
      <c r="R424" s="23">
        <f t="shared" si="299"/>
        <v>0</v>
      </c>
      <c r="S424" s="36" t="s">
        <v>179</v>
      </c>
      <c r="T424" s="36" t="s">
        <v>135</v>
      </c>
      <c r="U424" s="36">
        <f>SUM(V424:AF426)</f>
        <v>4</v>
      </c>
      <c r="V424" s="36">
        <v>0</v>
      </c>
      <c r="W424" s="36">
        <v>0</v>
      </c>
      <c r="X424" s="36">
        <v>0</v>
      </c>
      <c r="Y424" s="36">
        <v>0</v>
      </c>
      <c r="Z424" s="36">
        <v>0</v>
      </c>
      <c r="AA424" s="36">
        <v>0</v>
      </c>
      <c r="AB424" s="36">
        <v>0</v>
      </c>
      <c r="AC424" s="36">
        <v>1</v>
      </c>
      <c r="AD424" s="36">
        <v>1</v>
      </c>
      <c r="AE424" s="36">
        <v>1</v>
      </c>
      <c r="AF424" s="36">
        <v>1</v>
      </c>
    </row>
    <row r="425" spans="1:32" s="1" customFormat="1" ht="126.75" customHeight="1">
      <c r="A425" s="38"/>
      <c r="B425" s="32"/>
      <c r="C425" s="38"/>
      <c r="D425" s="38"/>
      <c r="E425" s="32"/>
      <c r="F425" s="16" t="s">
        <v>61</v>
      </c>
      <c r="G425" s="23">
        <f t="shared" ref="G425:G426" si="300">SUM(H425:R425)</f>
        <v>0</v>
      </c>
      <c r="H425" s="23">
        <v>0</v>
      </c>
      <c r="I425" s="23">
        <v>0</v>
      </c>
      <c r="J425" s="23">
        <v>0</v>
      </c>
      <c r="K425" s="23">
        <v>0</v>
      </c>
      <c r="L425" s="23">
        <v>0</v>
      </c>
      <c r="M425" s="23">
        <v>0</v>
      </c>
      <c r="N425" s="23">
        <v>0</v>
      </c>
      <c r="O425" s="23">
        <v>0</v>
      </c>
      <c r="P425" s="23">
        <v>0</v>
      </c>
      <c r="Q425" s="23">
        <v>0</v>
      </c>
      <c r="R425" s="23">
        <v>0</v>
      </c>
      <c r="S425" s="36"/>
      <c r="T425" s="36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F425" s="36"/>
    </row>
    <row r="426" spans="1:32" s="1" customFormat="1" ht="126.75" customHeight="1">
      <c r="A426" s="38"/>
      <c r="B426" s="32"/>
      <c r="C426" s="38"/>
      <c r="D426" s="38"/>
      <c r="E426" s="32"/>
      <c r="F426" s="16" t="s">
        <v>58</v>
      </c>
      <c r="G426" s="23">
        <f t="shared" si="300"/>
        <v>0</v>
      </c>
      <c r="H426" s="23">
        <v>0</v>
      </c>
      <c r="I426" s="23">
        <v>0</v>
      </c>
      <c r="J426" s="23">
        <v>0</v>
      </c>
      <c r="K426" s="23">
        <v>0</v>
      </c>
      <c r="L426" s="23">
        <v>0</v>
      </c>
      <c r="M426" s="23">
        <v>0</v>
      </c>
      <c r="N426" s="23">
        <v>0</v>
      </c>
      <c r="O426" s="23">
        <v>0</v>
      </c>
      <c r="P426" s="23">
        <v>0</v>
      </c>
      <c r="Q426" s="23">
        <v>0</v>
      </c>
      <c r="R426" s="23">
        <v>0</v>
      </c>
      <c r="S426" s="36"/>
      <c r="T426" s="36"/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F426" s="36"/>
    </row>
    <row r="427" spans="1:32" s="1" customFormat="1" ht="18.75" customHeight="1">
      <c r="A427" s="68" t="s">
        <v>49</v>
      </c>
      <c r="B427" s="32"/>
      <c r="C427" s="37">
        <v>2020</v>
      </c>
      <c r="D427" s="37">
        <v>2030</v>
      </c>
      <c r="E427" s="37" t="s">
        <v>59</v>
      </c>
      <c r="F427" s="18" t="s">
        <v>60</v>
      </c>
      <c r="G427" s="22">
        <f>G360+G376+G403</f>
        <v>7000</v>
      </c>
      <c r="H427" s="22">
        <f t="shared" ref="H427:R427" si="301">H360+H376+H403</f>
        <v>7000</v>
      </c>
      <c r="I427" s="22">
        <f t="shared" si="301"/>
        <v>0</v>
      </c>
      <c r="J427" s="22">
        <f t="shared" si="301"/>
        <v>0</v>
      </c>
      <c r="K427" s="22">
        <f t="shared" si="301"/>
        <v>0</v>
      </c>
      <c r="L427" s="22">
        <f t="shared" si="301"/>
        <v>0</v>
      </c>
      <c r="M427" s="22">
        <f t="shared" si="301"/>
        <v>0</v>
      </c>
      <c r="N427" s="22">
        <f t="shared" si="301"/>
        <v>0</v>
      </c>
      <c r="O427" s="22">
        <f t="shared" si="301"/>
        <v>0</v>
      </c>
      <c r="P427" s="22">
        <f t="shared" si="301"/>
        <v>0</v>
      </c>
      <c r="Q427" s="22">
        <f t="shared" si="301"/>
        <v>0</v>
      </c>
      <c r="R427" s="22">
        <f t="shared" si="301"/>
        <v>0</v>
      </c>
      <c r="S427" s="37" t="s">
        <v>59</v>
      </c>
      <c r="T427" s="37" t="s">
        <v>59</v>
      </c>
      <c r="U427" s="37" t="s">
        <v>152</v>
      </c>
      <c r="V427" s="37" t="s">
        <v>152</v>
      </c>
      <c r="W427" s="37" t="s">
        <v>152</v>
      </c>
      <c r="X427" s="37" t="s">
        <v>152</v>
      </c>
      <c r="Y427" s="37" t="s">
        <v>152</v>
      </c>
      <c r="Z427" s="37" t="s">
        <v>152</v>
      </c>
      <c r="AA427" s="37" t="s">
        <v>152</v>
      </c>
      <c r="AB427" s="37" t="s">
        <v>152</v>
      </c>
      <c r="AC427" s="37" t="s">
        <v>152</v>
      </c>
      <c r="AD427" s="37" t="s">
        <v>152</v>
      </c>
      <c r="AE427" s="37" t="s">
        <v>152</v>
      </c>
      <c r="AF427" s="37" t="s">
        <v>152</v>
      </c>
    </row>
    <row r="428" spans="1:32" s="1" customFormat="1" ht="69.75" customHeight="1">
      <c r="A428" s="32"/>
      <c r="B428" s="32"/>
      <c r="C428" s="37"/>
      <c r="D428" s="37"/>
      <c r="E428" s="37"/>
      <c r="F428" s="18" t="s">
        <v>61</v>
      </c>
      <c r="G428" s="22">
        <f>G361+G377+G404</f>
        <v>7000</v>
      </c>
      <c r="H428" s="22">
        <f t="shared" ref="H428:R428" si="302">H361+H377+H404</f>
        <v>7000</v>
      </c>
      <c r="I428" s="22">
        <f t="shared" si="302"/>
        <v>0</v>
      </c>
      <c r="J428" s="22">
        <f t="shared" si="302"/>
        <v>0</v>
      </c>
      <c r="K428" s="22">
        <f t="shared" si="302"/>
        <v>0</v>
      </c>
      <c r="L428" s="22">
        <f t="shared" si="302"/>
        <v>0</v>
      </c>
      <c r="M428" s="22">
        <f t="shared" si="302"/>
        <v>0</v>
      </c>
      <c r="N428" s="22">
        <f t="shared" si="302"/>
        <v>0</v>
      </c>
      <c r="O428" s="22">
        <f t="shared" si="302"/>
        <v>0</v>
      </c>
      <c r="P428" s="22">
        <f t="shared" si="302"/>
        <v>0</v>
      </c>
      <c r="Q428" s="22">
        <f t="shared" si="302"/>
        <v>0</v>
      </c>
      <c r="R428" s="22">
        <f t="shared" si="302"/>
        <v>0</v>
      </c>
      <c r="S428" s="37"/>
      <c r="T428" s="37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F428" s="37"/>
    </row>
    <row r="429" spans="1:32" s="1" customFormat="1" ht="51" customHeight="1">
      <c r="A429" s="32"/>
      <c r="B429" s="32"/>
      <c r="C429" s="37"/>
      <c r="D429" s="37"/>
      <c r="E429" s="37"/>
      <c r="F429" s="18" t="s">
        <v>58</v>
      </c>
      <c r="G429" s="22">
        <f>G362+G378+G405</f>
        <v>0</v>
      </c>
      <c r="H429" s="22">
        <f t="shared" ref="H429:R429" si="303">H362+H378+H405</f>
        <v>0</v>
      </c>
      <c r="I429" s="22">
        <f t="shared" si="303"/>
        <v>0</v>
      </c>
      <c r="J429" s="22">
        <f t="shared" si="303"/>
        <v>0</v>
      </c>
      <c r="K429" s="22">
        <f t="shared" si="303"/>
        <v>0</v>
      </c>
      <c r="L429" s="22">
        <f t="shared" si="303"/>
        <v>0</v>
      </c>
      <c r="M429" s="22">
        <f t="shared" si="303"/>
        <v>0</v>
      </c>
      <c r="N429" s="22">
        <f t="shared" si="303"/>
        <v>0</v>
      </c>
      <c r="O429" s="22">
        <f t="shared" si="303"/>
        <v>0</v>
      </c>
      <c r="P429" s="22">
        <f t="shared" si="303"/>
        <v>0</v>
      </c>
      <c r="Q429" s="22">
        <f t="shared" si="303"/>
        <v>0</v>
      </c>
      <c r="R429" s="22">
        <f t="shared" si="303"/>
        <v>0</v>
      </c>
      <c r="S429" s="37"/>
      <c r="T429" s="37"/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F429" s="37"/>
    </row>
    <row r="430" spans="1:32" s="1" customFormat="1" ht="56.25" customHeight="1">
      <c r="A430" s="32"/>
      <c r="B430" s="32"/>
      <c r="C430" s="37"/>
      <c r="D430" s="37"/>
      <c r="E430" s="37"/>
      <c r="F430" s="18" t="s">
        <v>45</v>
      </c>
      <c r="G430" s="22">
        <f>G363+G406</f>
        <v>0</v>
      </c>
      <c r="H430" s="22">
        <f t="shared" ref="H430:R430" si="304">H363+H406</f>
        <v>0</v>
      </c>
      <c r="I430" s="22">
        <f t="shared" si="304"/>
        <v>0</v>
      </c>
      <c r="J430" s="22">
        <f t="shared" si="304"/>
        <v>0</v>
      </c>
      <c r="K430" s="22">
        <f t="shared" si="304"/>
        <v>0</v>
      </c>
      <c r="L430" s="22">
        <f t="shared" si="304"/>
        <v>0</v>
      </c>
      <c r="M430" s="22">
        <f t="shared" si="304"/>
        <v>0</v>
      </c>
      <c r="N430" s="22">
        <f t="shared" si="304"/>
        <v>0</v>
      </c>
      <c r="O430" s="22">
        <f t="shared" si="304"/>
        <v>0</v>
      </c>
      <c r="P430" s="22">
        <f t="shared" si="304"/>
        <v>0</v>
      </c>
      <c r="Q430" s="22">
        <f t="shared" si="304"/>
        <v>0</v>
      </c>
      <c r="R430" s="22">
        <f t="shared" si="304"/>
        <v>0</v>
      </c>
      <c r="S430" s="37"/>
      <c r="T430" s="37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F430" s="37"/>
    </row>
    <row r="431" spans="1:32" s="1" customFormat="1" ht="89.25" customHeight="1">
      <c r="A431" s="43" t="s">
        <v>111</v>
      </c>
      <c r="B431" s="32"/>
      <c r="C431" s="14">
        <v>2020</v>
      </c>
      <c r="D431" s="14">
        <v>2030</v>
      </c>
      <c r="E431" s="14" t="s">
        <v>59</v>
      </c>
      <c r="F431" s="14" t="s">
        <v>59</v>
      </c>
      <c r="G431" s="14" t="s">
        <v>152</v>
      </c>
      <c r="H431" s="14" t="s">
        <v>152</v>
      </c>
      <c r="I431" s="14" t="s">
        <v>152</v>
      </c>
      <c r="J431" s="14" t="s">
        <v>152</v>
      </c>
      <c r="K431" s="14" t="s">
        <v>152</v>
      </c>
      <c r="L431" s="14" t="s">
        <v>152</v>
      </c>
      <c r="M431" s="14" t="s">
        <v>152</v>
      </c>
      <c r="N431" s="14" t="s">
        <v>152</v>
      </c>
      <c r="O431" s="14" t="s">
        <v>152</v>
      </c>
      <c r="P431" s="14" t="s">
        <v>152</v>
      </c>
      <c r="Q431" s="14" t="s">
        <v>152</v>
      </c>
      <c r="R431" s="14" t="s">
        <v>152</v>
      </c>
      <c r="S431" s="14" t="s">
        <v>59</v>
      </c>
      <c r="T431" s="14" t="s">
        <v>59</v>
      </c>
      <c r="U431" s="14" t="s">
        <v>152</v>
      </c>
      <c r="V431" s="14" t="s">
        <v>152</v>
      </c>
      <c r="W431" s="14" t="s">
        <v>152</v>
      </c>
      <c r="X431" s="14" t="s">
        <v>152</v>
      </c>
      <c r="Y431" s="14" t="s">
        <v>152</v>
      </c>
      <c r="Z431" s="14" t="s">
        <v>152</v>
      </c>
      <c r="AA431" s="14" t="s">
        <v>152</v>
      </c>
      <c r="AB431" s="14" t="s">
        <v>152</v>
      </c>
      <c r="AC431" s="14" t="s">
        <v>152</v>
      </c>
      <c r="AD431" s="14" t="s">
        <v>152</v>
      </c>
      <c r="AE431" s="14" t="s">
        <v>152</v>
      </c>
      <c r="AF431" s="14" t="s">
        <v>152</v>
      </c>
    </row>
    <row r="432" spans="1:32" s="1" customFormat="1" ht="89.25" customHeight="1">
      <c r="A432" s="43" t="s">
        <v>112</v>
      </c>
      <c r="B432" s="32"/>
      <c r="C432" s="14">
        <v>2020</v>
      </c>
      <c r="D432" s="14">
        <v>2030</v>
      </c>
      <c r="E432" s="14" t="s">
        <v>59</v>
      </c>
      <c r="F432" s="14" t="s">
        <v>59</v>
      </c>
      <c r="G432" s="14" t="s">
        <v>152</v>
      </c>
      <c r="H432" s="14" t="s">
        <v>152</v>
      </c>
      <c r="I432" s="14" t="s">
        <v>152</v>
      </c>
      <c r="J432" s="14" t="s">
        <v>152</v>
      </c>
      <c r="K432" s="14" t="s">
        <v>152</v>
      </c>
      <c r="L432" s="14" t="s">
        <v>152</v>
      </c>
      <c r="M432" s="14" t="s">
        <v>152</v>
      </c>
      <c r="N432" s="14" t="s">
        <v>152</v>
      </c>
      <c r="O432" s="14" t="s">
        <v>152</v>
      </c>
      <c r="P432" s="14" t="s">
        <v>152</v>
      </c>
      <c r="Q432" s="14" t="s">
        <v>152</v>
      </c>
      <c r="R432" s="14" t="s">
        <v>152</v>
      </c>
      <c r="S432" s="14" t="s">
        <v>59</v>
      </c>
      <c r="T432" s="14" t="s">
        <v>59</v>
      </c>
      <c r="U432" s="14" t="s">
        <v>152</v>
      </c>
      <c r="V432" s="14" t="s">
        <v>152</v>
      </c>
      <c r="W432" s="14" t="s">
        <v>152</v>
      </c>
      <c r="X432" s="14" t="s">
        <v>152</v>
      </c>
      <c r="Y432" s="14" t="s">
        <v>152</v>
      </c>
      <c r="Z432" s="14" t="s">
        <v>152</v>
      </c>
      <c r="AA432" s="14" t="s">
        <v>152</v>
      </c>
      <c r="AB432" s="14" t="s">
        <v>152</v>
      </c>
      <c r="AC432" s="14" t="s">
        <v>152</v>
      </c>
      <c r="AD432" s="14" t="s">
        <v>152</v>
      </c>
      <c r="AE432" s="14" t="s">
        <v>152</v>
      </c>
      <c r="AF432" s="14" t="s">
        <v>152</v>
      </c>
    </row>
    <row r="433" spans="1:32" s="1" customFormat="1" ht="20.25" customHeight="1">
      <c r="A433" s="36" t="s">
        <v>119</v>
      </c>
      <c r="B433" s="43" t="s">
        <v>113</v>
      </c>
      <c r="C433" s="38">
        <v>2020</v>
      </c>
      <c r="D433" s="38">
        <v>2030</v>
      </c>
      <c r="E433" s="36" t="s">
        <v>271</v>
      </c>
      <c r="F433" s="16" t="s">
        <v>60</v>
      </c>
      <c r="G433" s="23">
        <f>G436</f>
        <v>0</v>
      </c>
      <c r="H433" s="23">
        <f t="shared" ref="H433:R433" si="305">H436</f>
        <v>0</v>
      </c>
      <c r="I433" s="23">
        <f t="shared" si="305"/>
        <v>0</v>
      </c>
      <c r="J433" s="23">
        <f t="shared" si="305"/>
        <v>0</v>
      </c>
      <c r="K433" s="23">
        <f t="shared" si="305"/>
        <v>0</v>
      </c>
      <c r="L433" s="23">
        <f t="shared" si="305"/>
        <v>0</v>
      </c>
      <c r="M433" s="23">
        <f t="shared" si="305"/>
        <v>0</v>
      </c>
      <c r="N433" s="23">
        <f t="shared" si="305"/>
        <v>0</v>
      </c>
      <c r="O433" s="23">
        <f t="shared" si="305"/>
        <v>0</v>
      </c>
      <c r="P433" s="23">
        <f t="shared" si="305"/>
        <v>0</v>
      </c>
      <c r="Q433" s="23">
        <f t="shared" si="305"/>
        <v>0</v>
      </c>
      <c r="R433" s="23">
        <f t="shared" si="305"/>
        <v>0</v>
      </c>
      <c r="S433" s="38" t="s">
        <v>59</v>
      </c>
      <c r="T433" s="38" t="s">
        <v>59</v>
      </c>
      <c r="U433" s="38" t="s">
        <v>152</v>
      </c>
      <c r="V433" s="38" t="s">
        <v>152</v>
      </c>
      <c r="W433" s="38" t="s">
        <v>152</v>
      </c>
      <c r="X433" s="38" t="s">
        <v>152</v>
      </c>
      <c r="Y433" s="38" t="s">
        <v>152</v>
      </c>
      <c r="Z433" s="38" t="s">
        <v>152</v>
      </c>
      <c r="AA433" s="38" t="s">
        <v>152</v>
      </c>
      <c r="AB433" s="38" t="s">
        <v>152</v>
      </c>
      <c r="AC433" s="38" t="s">
        <v>152</v>
      </c>
      <c r="AD433" s="38" t="s">
        <v>152</v>
      </c>
      <c r="AE433" s="38" t="s">
        <v>152</v>
      </c>
      <c r="AF433" s="38" t="s">
        <v>152</v>
      </c>
    </row>
    <row r="434" spans="1:32" s="1" customFormat="1" ht="65.25" customHeight="1">
      <c r="A434" s="36"/>
      <c r="B434" s="32"/>
      <c r="C434" s="38"/>
      <c r="D434" s="38"/>
      <c r="E434" s="36"/>
      <c r="F434" s="16" t="s">
        <v>61</v>
      </c>
      <c r="G434" s="23">
        <f>G437</f>
        <v>0</v>
      </c>
      <c r="H434" s="23">
        <f t="shared" ref="H434:R434" si="306">H437</f>
        <v>0</v>
      </c>
      <c r="I434" s="23">
        <f t="shared" si="306"/>
        <v>0</v>
      </c>
      <c r="J434" s="23">
        <f t="shared" si="306"/>
        <v>0</v>
      </c>
      <c r="K434" s="23">
        <f t="shared" si="306"/>
        <v>0</v>
      </c>
      <c r="L434" s="23">
        <f t="shared" si="306"/>
        <v>0</v>
      </c>
      <c r="M434" s="23">
        <f t="shared" si="306"/>
        <v>0</v>
      </c>
      <c r="N434" s="23">
        <f t="shared" si="306"/>
        <v>0</v>
      </c>
      <c r="O434" s="23">
        <f t="shared" si="306"/>
        <v>0</v>
      </c>
      <c r="P434" s="23">
        <f t="shared" si="306"/>
        <v>0</v>
      </c>
      <c r="Q434" s="23">
        <f t="shared" si="306"/>
        <v>0</v>
      </c>
      <c r="R434" s="23">
        <f t="shared" si="306"/>
        <v>0</v>
      </c>
      <c r="S434" s="38"/>
      <c r="T434" s="38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F434" s="38"/>
    </row>
    <row r="435" spans="1:32" s="1" customFormat="1" ht="48" customHeight="1">
      <c r="A435" s="36"/>
      <c r="B435" s="32"/>
      <c r="C435" s="38"/>
      <c r="D435" s="38"/>
      <c r="E435" s="36"/>
      <c r="F435" s="16" t="s">
        <v>58</v>
      </c>
      <c r="G435" s="23">
        <f>G438</f>
        <v>0</v>
      </c>
      <c r="H435" s="23">
        <f t="shared" ref="H435:R435" si="307">H438</f>
        <v>0</v>
      </c>
      <c r="I435" s="23">
        <f t="shared" si="307"/>
        <v>0</v>
      </c>
      <c r="J435" s="23">
        <f t="shared" si="307"/>
        <v>0</v>
      </c>
      <c r="K435" s="23">
        <f t="shared" si="307"/>
        <v>0</v>
      </c>
      <c r="L435" s="23">
        <f t="shared" si="307"/>
        <v>0</v>
      </c>
      <c r="M435" s="23">
        <f t="shared" si="307"/>
        <v>0</v>
      </c>
      <c r="N435" s="23">
        <f t="shared" si="307"/>
        <v>0</v>
      </c>
      <c r="O435" s="23">
        <f t="shared" si="307"/>
        <v>0</v>
      </c>
      <c r="P435" s="23">
        <f t="shared" si="307"/>
        <v>0</v>
      </c>
      <c r="Q435" s="23">
        <f t="shared" si="307"/>
        <v>0</v>
      </c>
      <c r="R435" s="23">
        <f t="shared" si="307"/>
        <v>0</v>
      </c>
      <c r="S435" s="38"/>
      <c r="T435" s="38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F435" s="38"/>
    </row>
    <row r="436" spans="1:32" s="1" customFormat="1" ht="18" customHeight="1">
      <c r="A436" s="36" t="s">
        <v>89</v>
      </c>
      <c r="B436" s="43" t="s">
        <v>115</v>
      </c>
      <c r="C436" s="38">
        <v>2020</v>
      </c>
      <c r="D436" s="38">
        <v>2030</v>
      </c>
      <c r="E436" s="36" t="s">
        <v>271</v>
      </c>
      <c r="F436" s="16" t="s">
        <v>60</v>
      </c>
      <c r="G436" s="23">
        <f>G439+G442+G445</f>
        <v>0</v>
      </c>
      <c r="H436" s="23">
        <f t="shared" ref="H436:R436" si="308">H439+H442+H445</f>
        <v>0</v>
      </c>
      <c r="I436" s="23">
        <f t="shared" si="308"/>
        <v>0</v>
      </c>
      <c r="J436" s="23">
        <f t="shared" si="308"/>
        <v>0</v>
      </c>
      <c r="K436" s="23">
        <f t="shared" si="308"/>
        <v>0</v>
      </c>
      <c r="L436" s="23">
        <f t="shared" si="308"/>
        <v>0</v>
      </c>
      <c r="M436" s="23">
        <f t="shared" si="308"/>
        <v>0</v>
      </c>
      <c r="N436" s="23">
        <f t="shared" si="308"/>
        <v>0</v>
      </c>
      <c r="O436" s="23">
        <f t="shared" si="308"/>
        <v>0</v>
      </c>
      <c r="P436" s="23">
        <f t="shared" si="308"/>
        <v>0</v>
      </c>
      <c r="Q436" s="23">
        <f t="shared" si="308"/>
        <v>0</v>
      </c>
      <c r="R436" s="23">
        <f t="shared" si="308"/>
        <v>0</v>
      </c>
      <c r="S436" s="38" t="s">
        <v>59</v>
      </c>
      <c r="T436" s="38" t="s">
        <v>59</v>
      </c>
      <c r="U436" s="38" t="s">
        <v>152</v>
      </c>
      <c r="V436" s="38" t="s">
        <v>152</v>
      </c>
      <c r="W436" s="38" t="s">
        <v>152</v>
      </c>
      <c r="X436" s="38" t="s">
        <v>152</v>
      </c>
      <c r="Y436" s="38" t="s">
        <v>152</v>
      </c>
      <c r="Z436" s="38" t="s">
        <v>152</v>
      </c>
      <c r="AA436" s="38" t="s">
        <v>152</v>
      </c>
      <c r="AB436" s="38" t="s">
        <v>152</v>
      </c>
      <c r="AC436" s="38" t="s">
        <v>152</v>
      </c>
      <c r="AD436" s="38" t="s">
        <v>152</v>
      </c>
      <c r="AE436" s="38" t="s">
        <v>152</v>
      </c>
      <c r="AF436" s="38" t="s">
        <v>152</v>
      </c>
    </row>
    <row r="437" spans="1:32" s="1" customFormat="1" ht="68.25" customHeight="1">
      <c r="A437" s="36"/>
      <c r="B437" s="32"/>
      <c r="C437" s="38"/>
      <c r="D437" s="38"/>
      <c r="E437" s="36"/>
      <c r="F437" s="16" t="s">
        <v>61</v>
      </c>
      <c r="G437" s="23">
        <f>G440+G443+G446</f>
        <v>0</v>
      </c>
      <c r="H437" s="23">
        <f t="shared" ref="H437:R437" si="309">H440+H443+H446</f>
        <v>0</v>
      </c>
      <c r="I437" s="23">
        <f t="shared" si="309"/>
        <v>0</v>
      </c>
      <c r="J437" s="23">
        <f t="shared" si="309"/>
        <v>0</v>
      </c>
      <c r="K437" s="23">
        <f t="shared" si="309"/>
        <v>0</v>
      </c>
      <c r="L437" s="23">
        <f t="shared" si="309"/>
        <v>0</v>
      </c>
      <c r="M437" s="23">
        <f t="shared" si="309"/>
        <v>0</v>
      </c>
      <c r="N437" s="23">
        <f t="shared" si="309"/>
        <v>0</v>
      </c>
      <c r="O437" s="23">
        <f t="shared" si="309"/>
        <v>0</v>
      </c>
      <c r="P437" s="23">
        <f t="shared" si="309"/>
        <v>0</v>
      </c>
      <c r="Q437" s="23">
        <f t="shared" si="309"/>
        <v>0</v>
      </c>
      <c r="R437" s="23">
        <f t="shared" si="309"/>
        <v>0</v>
      </c>
      <c r="S437" s="38"/>
      <c r="T437" s="38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F437" s="38"/>
    </row>
    <row r="438" spans="1:32" s="1" customFormat="1" ht="51.75" customHeight="1">
      <c r="A438" s="36"/>
      <c r="B438" s="32"/>
      <c r="C438" s="38"/>
      <c r="D438" s="38"/>
      <c r="E438" s="36"/>
      <c r="F438" s="16" t="s">
        <v>58</v>
      </c>
      <c r="G438" s="23">
        <f>G441+G444+G447</f>
        <v>0</v>
      </c>
      <c r="H438" s="23">
        <f t="shared" ref="H438:R438" si="310">H441+H444+H447</f>
        <v>0</v>
      </c>
      <c r="I438" s="23">
        <f t="shared" si="310"/>
        <v>0</v>
      </c>
      <c r="J438" s="23">
        <f t="shared" si="310"/>
        <v>0</v>
      </c>
      <c r="K438" s="23">
        <f t="shared" si="310"/>
        <v>0</v>
      </c>
      <c r="L438" s="23">
        <f t="shared" si="310"/>
        <v>0</v>
      </c>
      <c r="M438" s="23">
        <f t="shared" si="310"/>
        <v>0</v>
      </c>
      <c r="N438" s="23">
        <f t="shared" si="310"/>
        <v>0</v>
      </c>
      <c r="O438" s="23">
        <f t="shared" si="310"/>
        <v>0</v>
      </c>
      <c r="P438" s="23">
        <f t="shared" si="310"/>
        <v>0</v>
      </c>
      <c r="Q438" s="23">
        <f t="shared" si="310"/>
        <v>0</v>
      </c>
      <c r="R438" s="23">
        <f t="shared" si="310"/>
        <v>0</v>
      </c>
      <c r="S438" s="38"/>
      <c r="T438" s="38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F438" s="38"/>
    </row>
    <row r="439" spans="1:32" s="1" customFormat="1" ht="18.75" customHeight="1">
      <c r="A439" s="36" t="s">
        <v>90</v>
      </c>
      <c r="B439" s="32" t="s">
        <v>114</v>
      </c>
      <c r="C439" s="38">
        <v>2020</v>
      </c>
      <c r="D439" s="38">
        <v>2030</v>
      </c>
      <c r="E439" s="36" t="s">
        <v>102</v>
      </c>
      <c r="F439" s="16" t="s">
        <v>60</v>
      </c>
      <c r="G439" s="23">
        <f>SUM(H439:R439)</f>
        <v>0</v>
      </c>
      <c r="H439" s="23">
        <f>SUM(H440:H441)</f>
        <v>0</v>
      </c>
      <c r="I439" s="23">
        <f t="shared" ref="I439:R439" si="311">SUM(I440:I441)</f>
        <v>0</v>
      </c>
      <c r="J439" s="23">
        <f t="shared" si="311"/>
        <v>0</v>
      </c>
      <c r="K439" s="23">
        <f t="shared" si="311"/>
        <v>0</v>
      </c>
      <c r="L439" s="23">
        <f t="shared" si="311"/>
        <v>0</v>
      </c>
      <c r="M439" s="23">
        <f t="shared" si="311"/>
        <v>0</v>
      </c>
      <c r="N439" s="23">
        <f t="shared" si="311"/>
        <v>0</v>
      </c>
      <c r="O439" s="23">
        <f t="shared" si="311"/>
        <v>0</v>
      </c>
      <c r="P439" s="23">
        <f t="shared" si="311"/>
        <v>0</v>
      </c>
      <c r="Q439" s="23">
        <f t="shared" si="311"/>
        <v>0</v>
      </c>
      <c r="R439" s="23">
        <f t="shared" si="311"/>
        <v>0</v>
      </c>
      <c r="S439" s="36" t="s">
        <v>270</v>
      </c>
      <c r="T439" s="36" t="s">
        <v>140</v>
      </c>
      <c r="U439" s="36">
        <f>SUM(V439:AF441)</f>
        <v>2750</v>
      </c>
      <c r="V439" s="36">
        <v>250</v>
      </c>
      <c r="W439" s="36">
        <v>250</v>
      </c>
      <c r="X439" s="36">
        <v>250</v>
      </c>
      <c r="Y439" s="36">
        <v>250</v>
      </c>
      <c r="Z439" s="36">
        <v>250</v>
      </c>
      <c r="AA439" s="36">
        <v>250</v>
      </c>
      <c r="AB439" s="36">
        <v>250</v>
      </c>
      <c r="AC439" s="36">
        <v>250</v>
      </c>
      <c r="AD439" s="36">
        <v>250</v>
      </c>
      <c r="AE439" s="36">
        <v>250</v>
      </c>
      <c r="AF439" s="36">
        <v>250</v>
      </c>
    </row>
    <row r="440" spans="1:32" s="1" customFormat="1" ht="67.5" customHeight="1">
      <c r="A440" s="36"/>
      <c r="B440" s="32"/>
      <c r="C440" s="38"/>
      <c r="D440" s="38"/>
      <c r="E440" s="36"/>
      <c r="F440" s="16" t="s">
        <v>61</v>
      </c>
      <c r="G440" s="23">
        <f t="shared" ref="G440:G441" si="312">SUM(H440:R440)</f>
        <v>0</v>
      </c>
      <c r="H440" s="23">
        <v>0</v>
      </c>
      <c r="I440" s="23">
        <v>0</v>
      </c>
      <c r="J440" s="23">
        <v>0</v>
      </c>
      <c r="K440" s="23">
        <v>0</v>
      </c>
      <c r="L440" s="25">
        <v>0</v>
      </c>
      <c r="M440" s="25">
        <v>0</v>
      </c>
      <c r="N440" s="25">
        <v>0</v>
      </c>
      <c r="O440" s="25">
        <v>0</v>
      </c>
      <c r="P440" s="25">
        <v>0</v>
      </c>
      <c r="Q440" s="25">
        <v>0</v>
      </c>
      <c r="R440" s="25">
        <v>0</v>
      </c>
      <c r="S440" s="36"/>
      <c r="T440" s="36"/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F440" s="36"/>
    </row>
    <row r="441" spans="1:32" s="1" customFormat="1" ht="60.75" customHeight="1">
      <c r="A441" s="36"/>
      <c r="B441" s="32"/>
      <c r="C441" s="38"/>
      <c r="D441" s="38"/>
      <c r="E441" s="36"/>
      <c r="F441" s="16" t="s">
        <v>58</v>
      </c>
      <c r="G441" s="23">
        <f t="shared" si="312"/>
        <v>0</v>
      </c>
      <c r="H441" s="23">
        <v>0</v>
      </c>
      <c r="I441" s="23">
        <v>0</v>
      </c>
      <c r="J441" s="23">
        <v>0</v>
      </c>
      <c r="K441" s="23">
        <v>0</v>
      </c>
      <c r="L441" s="23">
        <v>0</v>
      </c>
      <c r="M441" s="23">
        <v>0</v>
      </c>
      <c r="N441" s="23">
        <v>0</v>
      </c>
      <c r="O441" s="23">
        <v>0</v>
      </c>
      <c r="P441" s="23">
        <v>0</v>
      </c>
      <c r="Q441" s="23">
        <v>0</v>
      </c>
      <c r="R441" s="23">
        <v>0</v>
      </c>
      <c r="S441" s="36"/>
      <c r="T441" s="36"/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F441" s="36"/>
    </row>
    <row r="442" spans="1:32" s="1" customFormat="1" ht="19.5" customHeight="1">
      <c r="A442" s="36" t="s">
        <v>33</v>
      </c>
      <c r="B442" s="32" t="s">
        <v>116</v>
      </c>
      <c r="C442" s="38">
        <v>2020</v>
      </c>
      <c r="D442" s="38">
        <v>2030</v>
      </c>
      <c r="E442" s="36" t="s">
        <v>102</v>
      </c>
      <c r="F442" s="16" t="s">
        <v>60</v>
      </c>
      <c r="G442" s="23">
        <f>SUM(H442:R442)</f>
        <v>0</v>
      </c>
      <c r="H442" s="23">
        <f>SUM(H443:H444)</f>
        <v>0</v>
      </c>
      <c r="I442" s="23">
        <f t="shared" ref="I442:R442" si="313">SUM(I443:I444)</f>
        <v>0</v>
      </c>
      <c r="J442" s="23">
        <f t="shared" si="313"/>
        <v>0</v>
      </c>
      <c r="K442" s="23">
        <f t="shared" si="313"/>
        <v>0</v>
      </c>
      <c r="L442" s="23">
        <f t="shared" si="313"/>
        <v>0</v>
      </c>
      <c r="M442" s="23">
        <f t="shared" si="313"/>
        <v>0</v>
      </c>
      <c r="N442" s="23">
        <f t="shared" si="313"/>
        <v>0</v>
      </c>
      <c r="O442" s="23">
        <f t="shared" si="313"/>
        <v>0</v>
      </c>
      <c r="P442" s="23">
        <f t="shared" si="313"/>
        <v>0</v>
      </c>
      <c r="Q442" s="23">
        <f t="shared" si="313"/>
        <v>0</v>
      </c>
      <c r="R442" s="23">
        <f t="shared" si="313"/>
        <v>0</v>
      </c>
      <c r="S442" s="36" t="s">
        <v>123</v>
      </c>
      <c r="T442" s="36" t="s">
        <v>229</v>
      </c>
      <c r="U442" s="36">
        <f>SUM(V442:AF444)</f>
        <v>550</v>
      </c>
      <c r="V442" s="36">
        <v>50</v>
      </c>
      <c r="W442" s="36">
        <v>50</v>
      </c>
      <c r="X442" s="36">
        <v>50</v>
      </c>
      <c r="Y442" s="36">
        <v>50</v>
      </c>
      <c r="Z442" s="36">
        <v>50</v>
      </c>
      <c r="AA442" s="36">
        <v>50</v>
      </c>
      <c r="AB442" s="36">
        <v>50</v>
      </c>
      <c r="AC442" s="36">
        <v>50</v>
      </c>
      <c r="AD442" s="36">
        <v>50</v>
      </c>
      <c r="AE442" s="36">
        <v>50</v>
      </c>
      <c r="AF442" s="36">
        <v>50</v>
      </c>
    </row>
    <row r="443" spans="1:32" s="1" customFormat="1" ht="73.5" customHeight="1">
      <c r="A443" s="36"/>
      <c r="B443" s="32"/>
      <c r="C443" s="38"/>
      <c r="D443" s="38"/>
      <c r="E443" s="36"/>
      <c r="F443" s="16" t="s">
        <v>61</v>
      </c>
      <c r="G443" s="23">
        <f t="shared" ref="G443:G444" si="314">SUM(H443:R443)</f>
        <v>0</v>
      </c>
      <c r="H443" s="23">
        <v>0</v>
      </c>
      <c r="I443" s="23">
        <v>0</v>
      </c>
      <c r="J443" s="23">
        <v>0</v>
      </c>
      <c r="K443" s="23">
        <v>0</v>
      </c>
      <c r="L443" s="23">
        <v>0</v>
      </c>
      <c r="M443" s="23">
        <v>0</v>
      </c>
      <c r="N443" s="23">
        <v>0</v>
      </c>
      <c r="O443" s="23">
        <v>0</v>
      </c>
      <c r="P443" s="23">
        <v>0</v>
      </c>
      <c r="Q443" s="23">
        <v>0</v>
      </c>
      <c r="R443" s="23">
        <v>0</v>
      </c>
      <c r="S443" s="36"/>
      <c r="T443" s="36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F443" s="36"/>
    </row>
    <row r="444" spans="1:32" s="1" customFormat="1" ht="52.5" customHeight="1">
      <c r="A444" s="36"/>
      <c r="B444" s="32"/>
      <c r="C444" s="38"/>
      <c r="D444" s="38"/>
      <c r="E444" s="36"/>
      <c r="F444" s="16" t="s">
        <v>58</v>
      </c>
      <c r="G444" s="23">
        <f t="shared" si="314"/>
        <v>0</v>
      </c>
      <c r="H444" s="23">
        <v>0</v>
      </c>
      <c r="I444" s="23">
        <v>0</v>
      </c>
      <c r="J444" s="23">
        <v>0</v>
      </c>
      <c r="K444" s="23">
        <v>0</v>
      </c>
      <c r="L444" s="23">
        <v>0</v>
      </c>
      <c r="M444" s="23">
        <v>0</v>
      </c>
      <c r="N444" s="23">
        <v>0</v>
      </c>
      <c r="O444" s="23">
        <v>0</v>
      </c>
      <c r="P444" s="23">
        <v>0</v>
      </c>
      <c r="Q444" s="23">
        <v>0</v>
      </c>
      <c r="R444" s="23">
        <v>0</v>
      </c>
      <c r="S444" s="36"/>
      <c r="T444" s="36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F444" s="36"/>
    </row>
    <row r="445" spans="1:32" s="1" customFormat="1" ht="21" customHeight="1">
      <c r="A445" s="36" t="s">
        <v>120</v>
      </c>
      <c r="B445" s="32" t="s">
        <v>117</v>
      </c>
      <c r="C445" s="38">
        <v>2020</v>
      </c>
      <c r="D445" s="38">
        <v>2030</v>
      </c>
      <c r="E445" s="36" t="s">
        <v>163</v>
      </c>
      <c r="F445" s="16" t="s">
        <v>60</v>
      </c>
      <c r="G445" s="23">
        <f>SUM(H445:R445)</f>
        <v>0</v>
      </c>
      <c r="H445" s="23">
        <f>SUM(H446:H447)</f>
        <v>0</v>
      </c>
      <c r="I445" s="23">
        <f t="shared" ref="I445:R445" si="315">SUM(I446:I447)</f>
        <v>0</v>
      </c>
      <c r="J445" s="23">
        <f t="shared" si="315"/>
        <v>0</v>
      </c>
      <c r="K445" s="23">
        <f t="shared" si="315"/>
        <v>0</v>
      </c>
      <c r="L445" s="23">
        <f t="shared" si="315"/>
        <v>0</v>
      </c>
      <c r="M445" s="23">
        <f t="shared" si="315"/>
        <v>0</v>
      </c>
      <c r="N445" s="23">
        <f t="shared" si="315"/>
        <v>0</v>
      </c>
      <c r="O445" s="23">
        <f t="shared" si="315"/>
        <v>0</v>
      </c>
      <c r="P445" s="23">
        <f t="shared" si="315"/>
        <v>0</v>
      </c>
      <c r="Q445" s="23">
        <f t="shared" si="315"/>
        <v>0</v>
      </c>
      <c r="R445" s="23">
        <f t="shared" si="315"/>
        <v>0</v>
      </c>
      <c r="S445" s="36" t="s">
        <v>122</v>
      </c>
      <c r="T445" s="36" t="s">
        <v>229</v>
      </c>
      <c r="U445" s="36">
        <f>SUM(V445:AF447)</f>
        <v>55</v>
      </c>
      <c r="V445" s="36">
        <v>5</v>
      </c>
      <c r="W445" s="36">
        <v>5</v>
      </c>
      <c r="X445" s="36">
        <v>5</v>
      </c>
      <c r="Y445" s="36">
        <v>5</v>
      </c>
      <c r="Z445" s="36">
        <v>5</v>
      </c>
      <c r="AA445" s="36">
        <v>5</v>
      </c>
      <c r="AB445" s="36">
        <v>5</v>
      </c>
      <c r="AC445" s="36">
        <v>5</v>
      </c>
      <c r="AD445" s="36">
        <v>5</v>
      </c>
      <c r="AE445" s="36">
        <v>5</v>
      </c>
      <c r="AF445" s="36">
        <v>5</v>
      </c>
    </row>
    <row r="446" spans="1:32" s="1" customFormat="1" ht="66.75" customHeight="1">
      <c r="A446" s="36"/>
      <c r="B446" s="32"/>
      <c r="C446" s="38"/>
      <c r="D446" s="38"/>
      <c r="E446" s="36"/>
      <c r="F446" s="16" t="s">
        <v>61</v>
      </c>
      <c r="G446" s="23">
        <f t="shared" ref="G446:G447" si="316">SUM(H446:R446)</f>
        <v>0</v>
      </c>
      <c r="H446" s="23">
        <v>0</v>
      </c>
      <c r="I446" s="23">
        <v>0</v>
      </c>
      <c r="J446" s="23">
        <v>0</v>
      </c>
      <c r="K446" s="23">
        <v>0</v>
      </c>
      <c r="L446" s="23">
        <v>0</v>
      </c>
      <c r="M446" s="23">
        <v>0</v>
      </c>
      <c r="N446" s="23">
        <v>0</v>
      </c>
      <c r="O446" s="23">
        <v>0</v>
      </c>
      <c r="P446" s="23">
        <v>0</v>
      </c>
      <c r="Q446" s="23">
        <v>0</v>
      </c>
      <c r="R446" s="23">
        <v>0</v>
      </c>
      <c r="S446" s="36"/>
      <c r="T446" s="36"/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F446" s="36"/>
    </row>
    <row r="447" spans="1:32" s="1" customFormat="1" ht="92.25" customHeight="1">
      <c r="A447" s="36"/>
      <c r="B447" s="32"/>
      <c r="C447" s="38"/>
      <c r="D447" s="38"/>
      <c r="E447" s="36"/>
      <c r="F447" s="16" t="s">
        <v>58</v>
      </c>
      <c r="G447" s="23">
        <f t="shared" si="316"/>
        <v>0</v>
      </c>
      <c r="H447" s="23">
        <v>0</v>
      </c>
      <c r="I447" s="23">
        <v>0</v>
      </c>
      <c r="J447" s="23">
        <v>0</v>
      </c>
      <c r="K447" s="23">
        <v>0</v>
      </c>
      <c r="L447" s="23">
        <v>0</v>
      </c>
      <c r="M447" s="23">
        <v>0</v>
      </c>
      <c r="N447" s="23">
        <v>0</v>
      </c>
      <c r="O447" s="23">
        <v>0</v>
      </c>
      <c r="P447" s="23">
        <v>0</v>
      </c>
      <c r="Q447" s="23">
        <v>0</v>
      </c>
      <c r="R447" s="23">
        <v>0</v>
      </c>
      <c r="S447" s="36"/>
      <c r="T447" s="36"/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F447" s="36"/>
    </row>
    <row r="448" spans="1:32" s="1" customFormat="1" ht="47.25" customHeight="1">
      <c r="A448" s="36" t="s">
        <v>121</v>
      </c>
      <c r="B448" s="43" t="s">
        <v>150</v>
      </c>
      <c r="C448" s="38">
        <v>2020</v>
      </c>
      <c r="D448" s="38">
        <v>2030</v>
      </c>
      <c r="E448" s="41" t="s">
        <v>276</v>
      </c>
      <c r="F448" s="16" t="s">
        <v>60</v>
      </c>
      <c r="G448" s="23">
        <f>G451</f>
        <v>225000</v>
      </c>
      <c r="H448" s="23">
        <f t="shared" ref="H448:R448" si="317">H451</f>
        <v>225000</v>
      </c>
      <c r="I448" s="23">
        <f t="shared" si="317"/>
        <v>0</v>
      </c>
      <c r="J448" s="23">
        <f t="shared" si="317"/>
        <v>0</v>
      </c>
      <c r="K448" s="23">
        <f t="shared" si="317"/>
        <v>0</v>
      </c>
      <c r="L448" s="23">
        <f t="shared" si="317"/>
        <v>0</v>
      </c>
      <c r="M448" s="23">
        <f t="shared" si="317"/>
        <v>0</v>
      </c>
      <c r="N448" s="23">
        <f t="shared" si="317"/>
        <v>0</v>
      </c>
      <c r="O448" s="23">
        <f t="shared" si="317"/>
        <v>0</v>
      </c>
      <c r="P448" s="23">
        <f t="shared" si="317"/>
        <v>0</v>
      </c>
      <c r="Q448" s="23">
        <f t="shared" si="317"/>
        <v>0</v>
      </c>
      <c r="R448" s="23">
        <f t="shared" si="317"/>
        <v>0</v>
      </c>
      <c r="S448" s="38" t="s">
        <v>59</v>
      </c>
      <c r="T448" s="38" t="s">
        <v>59</v>
      </c>
      <c r="U448" s="38" t="s">
        <v>152</v>
      </c>
      <c r="V448" s="38" t="s">
        <v>152</v>
      </c>
      <c r="W448" s="38" t="s">
        <v>152</v>
      </c>
      <c r="X448" s="38" t="s">
        <v>152</v>
      </c>
      <c r="Y448" s="38" t="s">
        <v>152</v>
      </c>
      <c r="Z448" s="38" t="s">
        <v>152</v>
      </c>
      <c r="AA448" s="38" t="s">
        <v>152</v>
      </c>
      <c r="AB448" s="38" t="s">
        <v>152</v>
      </c>
      <c r="AC448" s="38" t="s">
        <v>152</v>
      </c>
      <c r="AD448" s="38" t="s">
        <v>152</v>
      </c>
      <c r="AE448" s="38" t="s">
        <v>152</v>
      </c>
      <c r="AF448" s="38" t="s">
        <v>152</v>
      </c>
    </row>
    <row r="449" spans="1:32" s="1" customFormat="1" ht="99.75" customHeight="1">
      <c r="A449" s="36"/>
      <c r="B449" s="32"/>
      <c r="C449" s="38"/>
      <c r="D449" s="38"/>
      <c r="E449" s="41"/>
      <c r="F449" s="16" t="s">
        <v>61</v>
      </c>
      <c r="G449" s="23">
        <f>G452</f>
        <v>225000</v>
      </c>
      <c r="H449" s="23">
        <f t="shared" ref="H449:R449" si="318">H452</f>
        <v>225000</v>
      </c>
      <c r="I449" s="23">
        <f t="shared" si="318"/>
        <v>0</v>
      </c>
      <c r="J449" s="23">
        <f t="shared" si="318"/>
        <v>0</v>
      </c>
      <c r="K449" s="23">
        <f t="shared" si="318"/>
        <v>0</v>
      </c>
      <c r="L449" s="23">
        <f t="shared" si="318"/>
        <v>0</v>
      </c>
      <c r="M449" s="23">
        <f t="shared" si="318"/>
        <v>0</v>
      </c>
      <c r="N449" s="23">
        <f t="shared" si="318"/>
        <v>0</v>
      </c>
      <c r="O449" s="23">
        <f t="shared" si="318"/>
        <v>0</v>
      </c>
      <c r="P449" s="23">
        <f t="shared" si="318"/>
        <v>0</v>
      </c>
      <c r="Q449" s="23">
        <f t="shared" si="318"/>
        <v>0</v>
      </c>
      <c r="R449" s="23">
        <f t="shared" si="318"/>
        <v>0</v>
      </c>
      <c r="S449" s="38"/>
      <c r="T449" s="38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F449" s="38"/>
    </row>
    <row r="450" spans="1:32" s="1" customFormat="1" ht="78.75" customHeight="1">
      <c r="A450" s="36"/>
      <c r="B450" s="32"/>
      <c r="C450" s="38"/>
      <c r="D450" s="38"/>
      <c r="E450" s="41"/>
      <c r="F450" s="16" t="s">
        <v>58</v>
      </c>
      <c r="G450" s="23">
        <f>G453</f>
        <v>0</v>
      </c>
      <c r="H450" s="23">
        <f t="shared" ref="H450:R450" si="319">H453</f>
        <v>0</v>
      </c>
      <c r="I450" s="23">
        <f t="shared" si="319"/>
        <v>0</v>
      </c>
      <c r="J450" s="23">
        <f t="shared" si="319"/>
        <v>0</v>
      </c>
      <c r="K450" s="23">
        <f t="shared" si="319"/>
        <v>0</v>
      </c>
      <c r="L450" s="23">
        <f t="shared" si="319"/>
        <v>0</v>
      </c>
      <c r="M450" s="23">
        <f t="shared" si="319"/>
        <v>0</v>
      </c>
      <c r="N450" s="23">
        <f t="shared" si="319"/>
        <v>0</v>
      </c>
      <c r="O450" s="23">
        <f t="shared" si="319"/>
        <v>0</v>
      </c>
      <c r="P450" s="23">
        <f t="shared" si="319"/>
        <v>0</v>
      </c>
      <c r="Q450" s="23">
        <f t="shared" si="319"/>
        <v>0</v>
      </c>
      <c r="R450" s="23">
        <f t="shared" si="319"/>
        <v>0</v>
      </c>
      <c r="S450" s="38"/>
      <c r="T450" s="38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F450" s="38"/>
    </row>
    <row r="451" spans="1:32" s="1" customFormat="1" ht="56.25" customHeight="1">
      <c r="A451" s="36" t="s">
        <v>91</v>
      </c>
      <c r="B451" s="43" t="s">
        <v>118</v>
      </c>
      <c r="C451" s="38">
        <v>2020</v>
      </c>
      <c r="D451" s="38">
        <v>2030</v>
      </c>
      <c r="E451" s="41" t="s">
        <v>276</v>
      </c>
      <c r="F451" s="16" t="s">
        <v>60</v>
      </c>
      <c r="G451" s="23">
        <f>G454+G457+G460+G463</f>
        <v>225000</v>
      </c>
      <c r="H451" s="23">
        <f t="shared" ref="H451:R451" si="320">H454+H457+H460+H463</f>
        <v>225000</v>
      </c>
      <c r="I451" s="23">
        <f t="shared" si="320"/>
        <v>0</v>
      </c>
      <c r="J451" s="23">
        <f t="shared" si="320"/>
        <v>0</v>
      </c>
      <c r="K451" s="23">
        <f t="shared" si="320"/>
        <v>0</v>
      </c>
      <c r="L451" s="23">
        <f t="shared" si="320"/>
        <v>0</v>
      </c>
      <c r="M451" s="23">
        <f t="shared" si="320"/>
        <v>0</v>
      </c>
      <c r="N451" s="23">
        <f t="shared" si="320"/>
        <v>0</v>
      </c>
      <c r="O451" s="23">
        <f t="shared" si="320"/>
        <v>0</v>
      </c>
      <c r="P451" s="23">
        <f t="shared" si="320"/>
        <v>0</v>
      </c>
      <c r="Q451" s="23">
        <f t="shared" si="320"/>
        <v>0</v>
      </c>
      <c r="R451" s="23">
        <f t="shared" si="320"/>
        <v>0</v>
      </c>
      <c r="S451" s="38" t="s">
        <v>59</v>
      </c>
      <c r="T451" s="38" t="s">
        <v>59</v>
      </c>
      <c r="U451" s="38" t="s">
        <v>152</v>
      </c>
      <c r="V451" s="38" t="s">
        <v>152</v>
      </c>
      <c r="W451" s="38" t="s">
        <v>152</v>
      </c>
      <c r="X451" s="38" t="s">
        <v>152</v>
      </c>
      <c r="Y451" s="38" t="s">
        <v>152</v>
      </c>
      <c r="Z451" s="38" t="s">
        <v>152</v>
      </c>
      <c r="AA451" s="38" t="s">
        <v>152</v>
      </c>
      <c r="AB451" s="38" t="s">
        <v>152</v>
      </c>
      <c r="AC451" s="38" t="s">
        <v>152</v>
      </c>
      <c r="AD451" s="38" t="s">
        <v>152</v>
      </c>
      <c r="AE451" s="38" t="s">
        <v>152</v>
      </c>
      <c r="AF451" s="38" t="s">
        <v>152</v>
      </c>
    </row>
    <row r="452" spans="1:32" s="1" customFormat="1" ht="93" customHeight="1">
      <c r="A452" s="36"/>
      <c r="B452" s="32"/>
      <c r="C452" s="38"/>
      <c r="D452" s="38"/>
      <c r="E452" s="41"/>
      <c r="F452" s="16" t="s">
        <v>61</v>
      </c>
      <c r="G452" s="23">
        <f>G455+G458+G461+G464</f>
        <v>225000</v>
      </c>
      <c r="H452" s="23">
        <f t="shared" ref="H452:R452" si="321">H455+H458+H461+H464</f>
        <v>225000</v>
      </c>
      <c r="I452" s="23">
        <f t="shared" si="321"/>
        <v>0</v>
      </c>
      <c r="J452" s="23">
        <f t="shared" si="321"/>
        <v>0</v>
      </c>
      <c r="K452" s="23">
        <f t="shared" si="321"/>
        <v>0</v>
      </c>
      <c r="L452" s="23">
        <f t="shared" si="321"/>
        <v>0</v>
      </c>
      <c r="M452" s="23">
        <f t="shared" si="321"/>
        <v>0</v>
      </c>
      <c r="N452" s="23">
        <f t="shared" si="321"/>
        <v>0</v>
      </c>
      <c r="O452" s="23">
        <f t="shared" si="321"/>
        <v>0</v>
      </c>
      <c r="P452" s="23">
        <f t="shared" si="321"/>
        <v>0</v>
      </c>
      <c r="Q452" s="23">
        <f t="shared" si="321"/>
        <v>0</v>
      </c>
      <c r="R452" s="23">
        <f t="shared" si="321"/>
        <v>0</v>
      </c>
      <c r="S452" s="38"/>
      <c r="T452" s="38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F452" s="38"/>
    </row>
    <row r="453" spans="1:32" s="1" customFormat="1" ht="75.75" customHeight="1">
      <c r="A453" s="36"/>
      <c r="B453" s="32"/>
      <c r="C453" s="38"/>
      <c r="D453" s="38"/>
      <c r="E453" s="41"/>
      <c r="F453" s="16" t="s">
        <v>58</v>
      </c>
      <c r="G453" s="23">
        <f>G456+G459+G462+G465</f>
        <v>0</v>
      </c>
      <c r="H453" s="23">
        <f t="shared" ref="H453:R453" si="322">H456+H459+H462+H465</f>
        <v>0</v>
      </c>
      <c r="I453" s="23">
        <f t="shared" si="322"/>
        <v>0</v>
      </c>
      <c r="J453" s="23">
        <f t="shared" si="322"/>
        <v>0</v>
      </c>
      <c r="K453" s="23">
        <f t="shared" si="322"/>
        <v>0</v>
      </c>
      <c r="L453" s="23">
        <f t="shared" si="322"/>
        <v>0</v>
      </c>
      <c r="M453" s="23">
        <f t="shared" si="322"/>
        <v>0</v>
      </c>
      <c r="N453" s="23">
        <f t="shared" si="322"/>
        <v>0</v>
      </c>
      <c r="O453" s="23">
        <f t="shared" si="322"/>
        <v>0</v>
      </c>
      <c r="P453" s="23">
        <f t="shared" si="322"/>
        <v>0</v>
      </c>
      <c r="Q453" s="23">
        <f t="shared" si="322"/>
        <v>0</v>
      </c>
      <c r="R453" s="23">
        <f t="shared" si="322"/>
        <v>0</v>
      </c>
      <c r="S453" s="38"/>
      <c r="T453" s="38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F453" s="38"/>
    </row>
    <row r="454" spans="1:32" s="1" customFormat="1" ht="19.5" customHeight="1">
      <c r="A454" s="36" t="s">
        <v>92</v>
      </c>
      <c r="B454" s="32" t="s">
        <v>131</v>
      </c>
      <c r="C454" s="38">
        <v>2020</v>
      </c>
      <c r="D454" s="38">
        <v>2030</v>
      </c>
      <c r="E454" s="36" t="s">
        <v>102</v>
      </c>
      <c r="F454" s="16" t="s">
        <v>60</v>
      </c>
      <c r="G454" s="23">
        <f>SUM(H454:R454)</f>
        <v>0</v>
      </c>
      <c r="H454" s="23">
        <f>SUM(H455:H456)</f>
        <v>0</v>
      </c>
      <c r="I454" s="23">
        <f t="shared" ref="I454:R454" si="323">SUM(I455:I456)</f>
        <v>0</v>
      </c>
      <c r="J454" s="23">
        <f t="shared" si="323"/>
        <v>0</v>
      </c>
      <c r="K454" s="23">
        <f t="shared" si="323"/>
        <v>0</v>
      </c>
      <c r="L454" s="23">
        <f t="shared" si="323"/>
        <v>0</v>
      </c>
      <c r="M454" s="23">
        <f t="shared" si="323"/>
        <v>0</v>
      </c>
      <c r="N454" s="23">
        <f t="shared" si="323"/>
        <v>0</v>
      </c>
      <c r="O454" s="23">
        <f t="shared" si="323"/>
        <v>0</v>
      </c>
      <c r="P454" s="23">
        <f t="shared" si="323"/>
        <v>0</v>
      </c>
      <c r="Q454" s="23">
        <f t="shared" si="323"/>
        <v>0</v>
      </c>
      <c r="R454" s="23">
        <f t="shared" si="323"/>
        <v>0</v>
      </c>
      <c r="S454" s="36" t="s">
        <v>272</v>
      </c>
      <c r="T454" s="36" t="s">
        <v>229</v>
      </c>
      <c r="U454" s="36">
        <f>SUM(V454:AF456)</f>
        <v>44</v>
      </c>
      <c r="V454" s="36">
        <v>4</v>
      </c>
      <c r="W454" s="36">
        <v>4</v>
      </c>
      <c r="X454" s="36">
        <v>4</v>
      </c>
      <c r="Y454" s="36">
        <v>4</v>
      </c>
      <c r="Z454" s="36">
        <v>4</v>
      </c>
      <c r="AA454" s="36">
        <v>4</v>
      </c>
      <c r="AB454" s="36">
        <v>4</v>
      </c>
      <c r="AC454" s="36">
        <v>4</v>
      </c>
      <c r="AD454" s="36">
        <v>4</v>
      </c>
      <c r="AE454" s="36">
        <v>4</v>
      </c>
      <c r="AF454" s="36">
        <v>4</v>
      </c>
    </row>
    <row r="455" spans="1:32" s="1" customFormat="1" ht="69.75" customHeight="1">
      <c r="A455" s="36"/>
      <c r="B455" s="32"/>
      <c r="C455" s="38"/>
      <c r="D455" s="38"/>
      <c r="E455" s="36"/>
      <c r="F455" s="16" t="s">
        <v>61</v>
      </c>
      <c r="G455" s="23">
        <f t="shared" ref="G455:G456" si="324">SUM(H455:R455)</f>
        <v>0</v>
      </c>
      <c r="H455" s="23">
        <v>0</v>
      </c>
      <c r="I455" s="23">
        <v>0</v>
      </c>
      <c r="J455" s="23">
        <v>0</v>
      </c>
      <c r="K455" s="23">
        <v>0</v>
      </c>
      <c r="L455" s="23">
        <v>0</v>
      </c>
      <c r="M455" s="23">
        <v>0</v>
      </c>
      <c r="N455" s="23">
        <v>0</v>
      </c>
      <c r="O455" s="23">
        <v>0</v>
      </c>
      <c r="P455" s="23">
        <v>0</v>
      </c>
      <c r="Q455" s="23">
        <v>0</v>
      </c>
      <c r="R455" s="23">
        <v>0</v>
      </c>
      <c r="S455" s="36"/>
      <c r="T455" s="36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F455" s="36"/>
    </row>
    <row r="456" spans="1:32" s="1" customFormat="1" ht="53.25" customHeight="1">
      <c r="A456" s="36"/>
      <c r="B456" s="32"/>
      <c r="C456" s="38"/>
      <c r="D456" s="38"/>
      <c r="E456" s="36"/>
      <c r="F456" s="16" t="s">
        <v>58</v>
      </c>
      <c r="G456" s="23">
        <f t="shared" si="324"/>
        <v>0</v>
      </c>
      <c r="H456" s="23">
        <v>0</v>
      </c>
      <c r="I456" s="23">
        <v>0</v>
      </c>
      <c r="J456" s="23">
        <v>0</v>
      </c>
      <c r="K456" s="23">
        <v>0</v>
      </c>
      <c r="L456" s="23">
        <v>0</v>
      </c>
      <c r="M456" s="23">
        <v>0</v>
      </c>
      <c r="N456" s="23">
        <v>0</v>
      </c>
      <c r="O456" s="23">
        <v>0</v>
      </c>
      <c r="P456" s="23">
        <v>0</v>
      </c>
      <c r="Q456" s="23">
        <v>0</v>
      </c>
      <c r="R456" s="23">
        <v>0</v>
      </c>
      <c r="S456" s="36"/>
      <c r="T456" s="36"/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F456" s="36"/>
    </row>
    <row r="457" spans="1:32" s="1" customFormat="1" ht="20.25" customHeight="1">
      <c r="A457" s="36" t="s">
        <v>36</v>
      </c>
      <c r="B457" s="32" t="s">
        <v>132</v>
      </c>
      <c r="C457" s="38">
        <v>2020</v>
      </c>
      <c r="D457" s="38">
        <v>2030</v>
      </c>
      <c r="E457" s="36" t="s">
        <v>273</v>
      </c>
      <c r="F457" s="16" t="s">
        <v>60</v>
      </c>
      <c r="G457" s="23">
        <f>SUM(H457:R457)</f>
        <v>120000</v>
      </c>
      <c r="H457" s="23">
        <f>SUM(H458:H459)</f>
        <v>120000</v>
      </c>
      <c r="I457" s="23">
        <f t="shared" ref="I457:R457" si="325">SUM(I458:I459)</f>
        <v>0</v>
      </c>
      <c r="J457" s="23">
        <f t="shared" si="325"/>
        <v>0</v>
      </c>
      <c r="K457" s="23">
        <f t="shared" si="325"/>
        <v>0</v>
      </c>
      <c r="L457" s="23">
        <f t="shared" si="325"/>
        <v>0</v>
      </c>
      <c r="M457" s="23">
        <f t="shared" si="325"/>
        <v>0</v>
      </c>
      <c r="N457" s="23">
        <f t="shared" si="325"/>
        <v>0</v>
      </c>
      <c r="O457" s="23">
        <f t="shared" si="325"/>
        <v>0</v>
      </c>
      <c r="P457" s="23">
        <f t="shared" si="325"/>
        <v>0</v>
      </c>
      <c r="Q457" s="23">
        <f t="shared" si="325"/>
        <v>0</v>
      </c>
      <c r="R457" s="23">
        <f t="shared" si="325"/>
        <v>0</v>
      </c>
      <c r="S457" s="36" t="s">
        <v>155</v>
      </c>
      <c r="T457" s="36" t="s">
        <v>135</v>
      </c>
      <c r="U457" s="36">
        <f>SUM(V457:AF459)</f>
        <v>22</v>
      </c>
      <c r="V457" s="36">
        <v>2</v>
      </c>
      <c r="W457" s="36">
        <v>2</v>
      </c>
      <c r="X457" s="36">
        <v>2</v>
      </c>
      <c r="Y457" s="36">
        <v>2</v>
      </c>
      <c r="Z457" s="36">
        <v>2</v>
      </c>
      <c r="AA457" s="36">
        <v>2</v>
      </c>
      <c r="AB457" s="36">
        <v>2</v>
      </c>
      <c r="AC457" s="36">
        <v>2</v>
      </c>
      <c r="AD457" s="36">
        <v>2</v>
      </c>
      <c r="AE457" s="36">
        <v>2</v>
      </c>
      <c r="AF457" s="36">
        <v>2</v>
      </c>
    </row>
    <row r="458" spans="1:32" s="1" customFormat="1" ht="65.25" customHeight="1">
      <c r="A458" s="36"/>
      <c r="B458" s="32"/>
      <c r="C458" s="38"/>
      <c r="D458" s="38"/>
      <c r="E458" s="36"/>
      <c r="F458" s="16" t="s">
        <v>61</v>
      </c>
      <c r="G458" s="23">
        <f t="shared" ref="G458:G459" si="326">SUM(H458:R458)</f>
        <v>120000</v>
      </c>
      <c r="H458" s="23">
        <v>120000</v>
      </c>
      <c r="I458" s="23">
        <v>0</v>
      </c>
      <c r="J458" s="23">
        <v>0</v>
      </c>
      <c r="K458" s="23">
        <v>0</v>
      </c>
      <c r="L458" s="23">
        <v>0</v>
      </c>
      <c r="M458" s="23">
        <v>0</v>
      </c>
      <c r="N458" s="23">
        <v>0</v>
      </c>
      <c r="O458" s="23">
        <v>0</v>
      </c>
      <c r="P458" s="23">
        <v>0</v>
      </c>
      <c r="Q458" s="23">
        <v>0</v>
      </c>
      <c r="R458" s="23">
        <v>0</v>
      </c>
      <c r="S458" s="36"/>
      <c r="T458" s="36"/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F458" s="36"/>
    </row>
    <row r="459" spans="1:32" s="1" customFormat="1" ht="62.25" customHeight="1">
      <c r="A459" s="36"/>
      <c r="B459" s="32"/>
      <c r="C459" s="38"/>
      <c r="D459" s="38"/>
      <c r="E459" s="36"/>
      <c r="F459" s="16" t="s">
        <v>58</v>
      </c>
      <c r="G459" s="23">
        <f t="shared" si="326"/>
        <v>0</v>
      </c>
      <c r="H459" s="23">
        <v>0</v>
      </c>
      <c r="I459" s="23">
        <v>0</v>
      </c>
      <c r="J459" s="23">
        <v>0</v>
      </c>
      <c r="K459" s="23">
        <v>0</v>
      </c>
      <c r="L459" s="23">
        <v>0</v>
      </c>
      <c r="M459" s="23">
        <v>0</v>
      </c>
      <c r="N459" s="23">
        <v>0</v>
      </c>
      <c r="O459" s="23">
        <v>0</v>
      </c>
      <c r="P459" s="23">
        <v>0</v>
      </c>
      <c r="Q459" s="23">
        <v>0</v>
      </c>
      <c r="R459" s="23">
        <v>0</v>
      </c>
      <c r="S459" s="36"/>
      <c r="T459" s="36"/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F459" s="36"/>
    </row>
    <row r="460" spans="1:32" s="1" customFormat="1" ht="21.75" customHeight="1">
      <c r="A460" s="36" t="s">
        <v>37</v>
      </c>
      <c r="B460" s="32" t="s">
        <v>133</v>
      </c>
      <c r="C460" s="38">
        <v>2020</v>
      </c>
      <c r="D460" s="38">
        <v>2030</v>
      </c>
      <c r="E460" s="36" t="s">
        <v>134</v>
      </c>
      <c r="F460" s="16" t="s">
        <v>60</v>
      </c>
      <c r="G460" s="23">
        <f>SUM(H460:R460)</f>
        <v>70000</v>
      </c>
      <c r="H460" s="23">
        <f>SUM(H461:H462)</f>
        <v>70000</v>
      </c>
      <c r="I460" s="23">
        <f t="shared" ref="I460:R460" si="327">SUM(I461:I462)</f>
        <v>0</v>
      </c>
      <c r="J460" s="23">
        <f t="shared" si="327"/>
        <v>0</v>
      </c>
      <c r="K460" s="23">
        <f t="shared" si="327"/>
        <v>0</v>
      </c>
      <c r="L460" s="23">
        <f t="shared" si="327"/>
        <v>0</v>
      </c>
      <c r="M460" s="23">
        <f t="shared" si="327"/>
        <v>0</v>
      </c>
      <c r="N460" s="23">
        <f t="shared" si="327"/>
        <v>0</v>
      </c>
      <c r="O460" s="23">
        <f t="shared" si="327"/>
        <v>0</v>
      </c>
      <c r="P460" s="23">
        <f t="shared" si="327"/>
        <v>0</v>
      </c>
      <c r="Q460" s="23">
        <f t="shared" si="327"/>
        <v>0</v>
      </c>
      <c r="R460" s="23">
        <f t="shared" si="327"/>
        <v>0</v>
      </c>
      <c r="S460" s="36" t="s">
        <v>156</v>
      </c>
      <c r="T460" s="36" t="s">
        <v>135</v>
      </c>
      <c r="U460" s="36">
        <f>SUM(V460:AF462)</f>
        <v>11</v>
      </c>
      <c r="V460" s="36">
        <v>1</v>
      </c>
      <c r="W460" s="36">
        <v>1</v>
      </c>
      <c r="X460" s="36">
        <v>1</v>
      </c>
      <c r="Y460" s="36">
        <v>1</v>
      </c>
      <c r="Z460" s="36">
        <v>1</v>
      </c>
      <c r="AA460" s="36">
        <v>1</v>
      </c>
      <c r="AB460" s="36">
        <v>1</v>
      </c>
      <c r="AC460" s="42">
        <v>1</v>
      </c>
      <c r="AD460" s="42">
        <v>1</v>
      </c>
      <c r="AE460" s="42">
        <v>1</v>
      </c>
      <c r="AF460" s="36">
        <v>1</v>
      </c>
    </row>
    <row r="461" spans="1:32" s="1" customFormat="1" ht="66" customHeight="1">
      <c r="A461" s="36"/>
      <c r="B461" s="32"/>
      <c r="C461" s="38"/>
      <c r="D461" s="38"/>
      <c r="E461" s="36"/>
      <c r="F461" s="16" t="s">
        <v>61</v>
      </c>
      <c r="G461" s="23">
        <f t="shared" ref="G461:G462" si="328">SUM(H461:R461)</f>
        <v>70000</v>
      </c>
      <c r="H461" s="23">
        <v>70000</v>
      </c>
      <c r="I461" s="23">
        <v>0</v>
      </c>
      <c r="J461" s="23">
        <v>0</v>
      </c>
      <c r="K461" s="23">
        <v>0</v>
      </c>
      <c r="L461" s="23">
        <v>0</v>
      </c>
      <c r="M461" s="23">
        <v>0</v>
      </c>
      <c r="N461" s="23">
        <v>0</v>
      </c>
      <c r="O461" s="23">
        <v>0</v>
      </c>
      <c r="P461" s="23">
        <v>0</v>
      </c>
      <c r="Q461" s="23">
        <v>0</v>
      </c>
      <c r="R461" s="23">
        <v>0</v>
      </c>
      <c r="S461" s="36"/>
      <c r="T461" s="36"/>
      <c r="U461" s="36"/>
      <c r="V461" s="36"/>
      <c r="W461" s="36"/>
      <c r="X461" s="36"/>
      <c r="Y461" s="36"/>
      <c r="Z461" s="36"/>
      <c r="AA461" s="36"/>
      <c r="AB461" s="36"/>
      <c r="AC461" s="42"/>
      <c r="AD461" s="42"/>
      <c r="AE461" s="42"/>
      <c r="AF461" s="36"/>
    </row>
    <row r="462" spans="1:32" s="1" customFormat="1" ht="53.25" customHeight="1">
      <c r="A462" s="36"/>
      <c r="B462" s="32"/>
      <c r="C462" s="38"/>
      <c r="D462" s="38"/>
      <c r="E462" s="36"/>
      <c r="F462" s="16" t="s">
        <v>58</v>
      </c>
      <c r="G462" s="23">
        <f t="shared" si="328"/>
        <v>0</v>
      </c>
      <c r="H462" s="23">
        <v>0</v>
      </c>
      <c r="I462" s="23">
        <v>0</v>
      </c>
      <c r="J462" s="23">
        <v>0</v>
      </c>
      <c r="K462" s="23">
        <v>0</v>
      </c>
      <c r="L462" s="23">
        <v>0</v>
      </c>
      <c r="M462" s="23">
        <v>0</v>
      </c>
      <c r="N462" s="23">
        <v>0</v>
      </c>
      <c r="O462" s="23">
        <v>0</v>
      </c>
      <c r="P462" s="23">
        <v>0</v>
      </c>
      <c r="Q462" s="23">
        <v>0</v>
      </c>
      <c r="R462" s="23">
        <v>0</v>
      </c>
      <c r="S462" s="36"/>
      <c r="T462" s="36"/>
      <c r="U462" s="36"/>
      <c r="V462" s="36"/>
      <c r="W462" s="36"/>
      <c r="X462" s="36"/>
      <c r="Y462" s="36"/>
      <c r="Z462" s="36"/>
      <c r="AA462" s="36"/>
      <c r="AB462" s="36"/>
      <c r="AC462" s="42"/>
      <c r="AD462" s="42"/>
      <c r="AE462" s="42"/>
      <c r="AF462" s="36"/>
    </row>
    <row r="463" spans="1:32" s="1" customFormat="1" ht="22.5" customHeight="1">
      <c r="A463" s="36" t="s">
        <v>38</v>
      </c>
      <c r="B463" s="32" t="s">
        <v>274</v>
      </c>
      <c r="C463" s="38">
        <v>2020</v>
      </c>
      <c r="D463" s="38">
        <v>2030</v>
      </c>
      <c r="E463" s="36" t="s">
        <v>163</v>
      </c>
      <c r="F463" s="16" t="s">
        <v>60</v>
      </c>
      <c r="G463" s="23">
        <f>SUM(H463:R463)</f>
        <v>35000</v>
      </c>
      <c r="H463" s="23">
        <f>SUM(H464:H465)</f>
        <v>35000</v>
      </c>
      <c r="I463" s="23">
        <f t="shared" ref="I463:R463" si="329">SUM(I464:I465)</f>
        <v>0</v>
      </c>
      <c r="J463" s="23">
        <f t="shared" si="329"/>
        <v>0</v>
      </c>
      <c r="K463" s="23">
        <f t="shared" si="329"/>
        <v>0</v>
      </c>
      <c r="L463" s="23">
        <f t="shared" si="329"/>
        <v>0</v>
      </c>
      <c r="M463" s="23">
        <f t="shared" si="329"/>
        <v>0</v>
      </c>
      <c r="N463" s="23">
        <f t="shared" si="329"/>
        <v>0</v>
      </c>
      <c r="O463" s="23">
        <f t="shared" si="329"/>
        <v>0</v>
      </c>
      <c r="P463" s="23">
        <f t="shared" si="329"/>
        <v>0</v>
      </c>
      <c r="Q463" s="23">
        <f t="shared" si="329"/>
        <v>0</v>
      </c>
      <c r="R463" s="23">
        <f t="shared" si="329"/>
        <v>0</v>
      </c>
      <c r="S463" s="36" t="s">
        <v>275</v>
      </c>
      <c r="T463" s="36" t="s">
        <v>135</v>
      </c>
      <c r="U463" s="36">
        <f>SUM(V463:AF465)</f>
        <v>11</v>
      </c>
      <c r="V463" s="36">
        <v>1</v>
      </c>
      <c r="W463" s="36">
        <v>1</v>
      </c>
      <c r="X463" s="36">
        <v>1</v>
      </c>
      <c r="Y463" s="36">
        <v>1</v>
      </c>
      <c r="Z463" s="36">
        <v>1</v>
      </c>
      <c r="AA463" s="36">
        <v>1</v>
      </c>
      <c r="AB463" s="36">
        <v>1</v>
      </c>
      <c r="AC463" s="36">
        <v>1</v>
      </c>
      <c r="AD463" s="36">
        <v>1</v>
      </c>
      <c r="AE463" s="36">
        <v>1</v>
      </c>
      <c r="AF463" s="36">
        <v>1</v>
      </c>
    </row>
    <row r="464" spans="1:32" s="1" customFormat="1" ht="66.75" customHeight="1">
      <c r="A464" s="36"/>
      <c r="B464" s="32"/>
      <c r="C464" s="38"/>
      <c r="D464" s="38"/>
      <c r="E464" s="36"/>
      <c r="F464" s="16" t="s">
        <v>61</v>
      </c>
      <c r="G464" s="23">
        <f t="shared" ref="G464:G465" si="330">SUM(H464:R464)</f>
        <v>35000</v>
      </c>
      <c r="H464" s="23">
        <v>35000</v>
      </c>
      <c r="I464" s="23">
        <v>0</v>
      </c>
      <c r="J464" s="23">
        <v>0</v>
      </c>
      <c r="K464" s="23">
        <v>0</v>
      </c>
      <c r="L464" s="23">
        <v>0</v>
      </c>
      <c r="M464" s="23">
        <v>0</v>
      </c>
      <c r="N464" s="23">
        <v>0</v>
      </c>
      <c r="O464" s="23">
        <v>0</v>
      </c>
      <c r="P464" s="23">
        <v>0</v>
      </c>
      <c r="Q464" s="23">
        <v>0</v>
      </c>
      <c r="R464" s="23">
        <v>0</v>
      </c>
      <c r="S464" s="36"/>
      <c r="T464" s="36"/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F464" s="36"/>
    </row>
    <row r="465" spans="1:32" s="1" customFormat="1" ht="53.25" customHeight="1">
      <c r="A465" s="36"/>
      <c r="B465" s="32"/>
      <c r="C465" s="38"/>
      <c r="D465" s="38"/>
      <c r="E465" s="36"/>
      <c r="F465" s="16" t="s">
        <v>58</v>
      </c>
      <c r="G465" s="23">
        <f t="shared" si="330"/>
        <v>0</v>
      </c>
      <c r="H465" s="23">
        <v>0</v>
      </c>
      <c r="I465" s="23">
        <v>0</v>
      </c>
      <c r="J465" s="23">
        <v>0</v>
      </c>
      <c r="K465" s="23">
        <v>0</v>
      </c>
      <c r="L465" s="23">
        <v>0</v>
      </c>
      <c r="M465" s="23">
        <v>0</v>
      </c>
      <c r="N465" s="23">
        <v>0</v>
      </c>
      <c r="O465" s="23">
        <v>0</v>
      </c>
      <c r="P465" s="23">
        <v>0</v>
      </c>
      <c r="Q465" s="23">
        <v>0</v>
      </c>
      <c r="R465" s="23">
        <v>0</v>
      </c>
      <c r="S465" s="36"/>
      <c r="T465" s="36"/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F465" s="36"/>
    </row>
    <row r="466" spans="1:32" s="1" customFormat="1" ht="19.5" customHeight="1">
      <c r="A466" s="36" t="s">
        <v>157</v>
      </c>
      <c r="B466" s="43" t="s">
        <v>158</v>
      </c>
      <c r="C466" s="38">
        <v>2020</v>
      </c>
      <c r="D466" s="38">
        <v>2030</v>
      </c>
      <c r="E466" s="36" t="s">
        <v>271</v>
      </c>
      <c r="F466" s="16" t="s">
        <v>60</v>
      </c>
      <c r="G466" s="23">
        <f>G469</f>
        <v>16000</v>
      </c>
      <c r="H466" s="23">
        <f t="shared" ref="H466:R466" si="331">H469</f>
        <v>16000</v>
      </c>
      <c r="I466" s="23">
        <f t="shared" si="331"/>
        <v>0</v>
      </c>
      <c r="J466" s="23">
        <f t="shared" si="331"/>
        <v>0</v>
      </c>
      <c r="K466" s="23">
        <f t="shared" si="331"/>
        <v>0</v>
      </c>
      <c r="L466" s="23">
        <f t="shared" si="331"/>
        <v>0</v>
      </c>
      <c r="M466" s="23">
        <f t="shared" si="331"/>
        <v>0</v>
      </c>
      <c r="N466" s="23">
        <f t="shared" si="331"/>
        <v>0</v>
      </c>
      <c r="O466" s="23">
        <f t="shared" si="331"/>
        <v>0</v>
      </c>
      <c r="P466" s="23">
        <f t="shared" si="331"/>
        <v>0</v>
      </c>
      <c r="Q466" s="23">
        <f t="shared" si="331"/>
        <v>0</v>
      </c>
      <c r="R466" s="23">
        <f t="shared" si="331"/>
        <v>0</v>
      </c>
      <c r="S466" s="36" t="s">
        <v>152</v>
      </c>
      <c r="T466" s="38" t="s">
        <v>152</v>
      </c>
      <c r="U466" s="38" t="s">
        <v>152</v>
      </c>
      <c r="V466" s="38" t="s">
        <v>152</v>
      </c>
      <c r="W466" s="38" t="s">
        <v>152</v>
      </c>
      <c r="X466" s="38" t="s">
        <v>152</v>
      </c>
      <c r="Y466" s="38" t="s">
        <v>152</v>
      </c>
      <c r="Z466" s="38" t="s">
        <v>152</v>
      </c>
      <c r="AA466" s="38" t="s">
        <v>152</v>
      </c>
      <c r="AB466" s="38" t="s">
        <v>152</v>
      </c>
      <c r="AC466" s="38" t="s">
        <v>152</v>
      </c>
      <c r="AD466" s="38" t="s">
        <v>152</v>
      </c>
      <c r="AE466" s="38" t="s">
        <v>152</v>
      </c>
      <c r="AF466" s="38" t="s">
        <v>152</v>
      </c>
    </row>
    <row r="467" spans="1:32" s="1" customFormat="1" ht="71.25" customHeight="1">
      <c r="A467" s="36"/>
      <c r="B467" s="32"/>
      <c r="C467" s="38"/>
      <c r="D467" s="38"/>
      <c r="E467" s="36"/>
      <c r="F467" s="16" t="s">
        <v>61</v>
      </c>
      <c r="G467" s="23">
        <f>G470</f>
        <v>16000</v>
      </c>
      <c r="H467" s="23">
        <f t="shared" ref="H467:R467" si="332">H470</f>
        <v>16000</v>
      </c>
      <c r="I467" s="23">
        <f t="shared" si="332"/>
        <v>0</v>
      </c>
      <c r="J467" s="23">
        <f t="shared" si="332"/>
        <v>0</v>
      </c>
      <c r="K467" s="23">
        <f t="shared" si="332"/>
        <v>0</v>
      </c>
      <c r="L467" s="23">
        <f t="shared" si="332"/>
        <v>0</v>
      </c>
      <c r="M467" s="23">
        <f t="shared" si="332"/>
        <v>0</v>
      </c>
      <c r="N467" s="23">
        <f t="shared" si="332"/>
        <v>0</v>
      </c>
      <c r="O467" s="23">
        <f t="shared" si="332"/>
        <v>0</v>
      </c>
      <c r="P467" s="23">
        <f t="shared" si="332"/>
        <v>0</v>
      </c>
      <c r="Q467" s="23">
        <f t="shared" si="332"/>
        <v>0</v>
      </c>
      <c r="R467" s="23">
        <f t="shared" si="332"/>
        <v>0</v>
      </c>
      <c r="S467" s="36"/>
      <c r="T467" s="38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F467" s="38"/>
    </row>
    <row r="468" spans="1:32" s="1" customFormat="1" ht="72" customHeight="1">
      <c r="A468" s="36"/>
      <c r="B468" s="32"/>
      <c r="C468" s="38"/>
      <c r="D468" s="38"/>
      <c r="E468" s="36"/>
      <c r="F468" s="16" t="s">
        <v>58</v>
      </c>
      <c r="G468" s="23">
        <f>G471</f>
        <v>0</v>
      </c>
      <c r="H468" s="23">
        <f t="shared" ref="H468:R468" si="333">H471</f>
        <v>0</v>
      </c>
      <c r="I468" s="23">
        <f t="shared" si="333"/>
        <v>0</v>
      </c>
      <c r="J468" s="23">
        <f t="shared" si="333"/>
        <v>0</v>
      </c>
      <c r="K468" s="23">
        <f t="shared" si="333"/>
        <v>0</v>
      </c>
      <c r="L468" s="23">
        <f t="shared" si="333"/>
        <v>0</v>
      </c>
      <c r="M468" s="23">
        <f t="shared" si="333"/>
        <v>0</v>
      </c>
      <c r="N468" s="23">
        <f t="shared" si="333"/>
        <v>0</v>
      </c>
      <c r="O468" s="23">
        <f t="shared" si="333"/>
        <v>0</v>
      </c>
      <c r="P468" s="23">
        <f t="shared" si="333"/>
        <v>0</v>
      </c>
      <c r="Q468" s="23">
        <f t="shared" si="333"/>
        <v>0</v>
      </c>
      <c r="R468" s="23">
        <f t="shared" si="333"/>
        <v>0</v>
      </c>
      <c r="S468" s="36"/>
      <c r="T468" s="38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F468" s="38"/>
    </row>
    <row r="469" spans="1:32" s="1" customFormat="1" ht="21" customHeight="1">
      <c r="A469" s="36" t="s">
        <v>93</v>
      </c>
      <c r="B469" s="43" t="s">
        <v>159</v>
      </c>
      <c r="C469" s="38">
        <v>2020</v>
      </c>
      <c r="D469" s="38">
        <v>2030</v>
      </c>
      <c r="E469" s="36" t="s">
        <v>271</v>
      </c>
      <c r="F469" s="16" t="s">
        <v>60</v>
      </c>
      <c r="G469" s="23">
        <f>G472+G475+G478+G481</f>
        <v>16000</v>
      </c>
      <c r="H469" s="23">
        <f t="shared" ref="H469:R469" si="334">H472+H475+H478+H481</f>
        <v>16000</v>
      </c>
      <c r="I469" s="23">
        <f t="shared" si="334"/>
        <v>0</v>
      </c>
      <c r="J469" s="23">
        <f t="shared" si="334"/>
        <v>0</v>
      </c>
      <c r="K469" s="23">
        <f t="shared" si="334"/>
        <v>0</v>
      </c>
      <c r="L469" s="23">
        <f t="shared" si="334"/>
        <v>0</v>
      </c>
      <c r="M469" s="23">
        <f t="shared" si="334"/>
        <v>0</v>
      </c>
      <c r="N469" s="23">
        <f t="shared" si="334"/>
        <v>0</v>
      </c>
      <c r="O469" s="23">
        <f t="shared" si="334"/>
        <v>0</v>
      </c>
      <c r="P469" s="23">
        <f t="shared" si="334"/>
        <v>0</v>
      </c>
      <c r="Q469" s="23">
        <f t="shared" si="334"/>
        <v>0</v>
      </c>
      <c r="R469" s="23">
        <f t="shared" si="334"/>
        <v>0</v>
      </c>
      <c r="S469" s="36" t="s">
        <v>152</v>
      </c>
      <c r="T469" s="38" t="s">
        <v>152</v>
      </c>
      <c r="U469" s="38" t="s">
        <v>152</v>
      </c>
      <c r="V469" s="38" t="s">
        <v>152</v>
      </c>
      <c r="W469" s="38" t="s">
        <v>152</v>
      </c>
      <c r="X469" s="38" t="s">
        <v>152</v>
      </c>
      <c r="Y469" s="38" t="s">
        <v>152</v>
      </c>
      <c r="Z469" s="38" t="s">
        <v>152</v>
      </c>
      <c r="AA469" s="38" t="s">
        <v>152</v>
      </c>
      <c r="AB469" s="38" t="s">
        <v>152</v>
      </c>
      <c r="AC469" s="38" t="s">
        <v>152</v>
      </c>
      <c r="AD469" s="38" t="s">
        <v>152</v>
      </c>
      <c r="AE469" s="38" t="s">
        <v>152</v>
      </c>
      <c r="AF469" s="38" t="s">
        <v>152</v>
      </c>
    </row>
    <row r="470" spans="1:32" s="1" customFormat="1" ht="66.75" customHeight="1">
      <c r="A470" s="36"/>
      <c r="B470" s="32"/>
      <c r="C470" s="38"/>
      <c r="D470" s="38"/>
      <c r="E470" s="36"/>
      <c r="F470" s="16" t="s">
        <v>61</v>
      </c>
      <c r="G470" s="23">
        <f>G473+G476+G479+G482</f>
        <v>16000</v>
      </c>
      <c r="H470" s="23">
        <f t="shared" ref="H470:R470" si="335">H473+H476+H479+H482</f>
        <v>16000</v>
      </c>
      <c r="I470" s="23">
        <f t="shared" si="335"/>
        <v>0</v>
      </c>
      <c r="J470" s="23">
        <f t="shared" si="335"/>
        <v>0</v>
      </c>
      <c r="K470" s="23">
        <f t="shared" si="335"/>
        <v>0</v>
      </c>
      <c r="L470" s="23">
        <f t="shared" si="335"/>
        <v>0</v>
      </c>
      <c r="M470" s="23">
        <f t="shared" si="335"/>
        <v>0</v>
      </c>
      <c r="N470" s="23">
        <f t="shared" si="335"/>
        <v>0</v>
      </c>
      <c r="O470" s="23">
        <f t="shared" si="335"/>
        <v>0</v>
      </c>
      <c r="P470" s="23">
        <f t="shared" si="335"/>
        <v>0</v>
      </c>
      <c r="Q470" s="23">
        <f t="shared" si="335"/>
        <v>0</v>
      </c>
      <c r="R470" s="23">
        <f t="shared" si="335"/>
        <v>0</v>
      </c>
      <c r="S470" s="36"/>
      <c r="T470" s="38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F470" s="38"/>
    </row>
    <row r="471" spans="1:32" s="1" customFormat="1" ht="72.75" customHeight="1">
      <c r="A471" s="36"/>
      <c r="B471" s="32"/>
      <c r="C471" s="38"/>
      <c r="D471" s="38"/>
      <c r="E471" s="36"/>
      <c r="F471" s="16" t="s">
        <v>58</v>
      </c>
      <c r="G471" s="23">
        <f>G474+G477+G480+G483</f>
        <v>0</v>
      </c>
      <c r="H471" s="23">
        <f t="shared" ref="H471:R471" si="336">H474+H477+H480+H483</f>
        <v>0</v>
      </c>
      <c r="I471" s="23">
        <f t="shared" si="336"/>
        <v>0</v>
      </c>
      <c r="J471" s="23">
        <f t="shared" si="336"/>
        <v>0</v>
      </c>
      <c r="K471" s="23">
        <f t="shared" si="336"/>
        <v>0</v>
      </c>
      <c r="L471" s="23">
        <f t="shared" si="336"/>
        <v>0</v>
      </c>
      <c r="M471" s="23">
        <f t="shared" si="336"/>
        <v>0</v>
      </c>
      <c r="N471" s="23">
        <f t="shared" si="336"/>
        <v>0</v>
      </c>
      <c r="O471" s="23">
        <f t="shared" si="336"/>
        <v>0</v>
      </c>
      <c r="P471" s="23">
        <f t="shared" si="336"/>
        <v>0</v>
      </c>
      <c r="Q471" s="23">
        <f t="shared" si="336"/>
        <v>0</v>
      </c>
      <c r="R471" s="23">
        <f t="shared" si="336"/>
        <v>0</v>
      </c>
      <c r="S471" s="36"/>
      <c r="T471" s="38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F471" s="38"/>
    </row>
    <row r="472" spans="1:32" s="1" customFormat="1" ht="21" customHeight="1">
      <c r="A472" s="48" t="s">
        <v>94</v>
      </c>
      <c r="B472" s="32" t="s">
        <v>160</v>
      </c>
      <c r="C472" s="38">
        <v>2020</v>
      </c>
      <c r="D472" s="38">
        <v>2030</v>
      </c>
      <c r="E472" s="36" t="s">
        <v>102</v>
      </c>
      <c r="F472" s="16" t="s">
        <v>60</v>
      </c>
      <c r="G472" s="23">
        <f>SUM(H472:R472)</f>
        <v>0</v>
      </c>
      <c r="H472" s="23">
        <f>SUM(H473:H474)</f>
        <v>0</v>
      </c>
      <c r="I472" s="23">
        <f t="shared" ref="I472:R472" si="337">SUM(I473:I474)</f>
        <v>0</v>
      </c>
      <c r="J472" s="23">
        <f t="shared" si="337"/>
        <v>0</v>
      </c>
      <c r="K472" s="23">
        <f t="shared" si="337"/>
        <v>0</v>
      </c>
      <c r="L472" s="23">
        <f t="shared" si="337"/>
        <v>0</v>
      </c>
      <c r="M472" s="23">
        <f t="shared" si="337"/>
        <v>0</v>
      </c>
      <c r="N472" s="23">
        <f t="shared" si="337"/>
        <v>0</v>
      </c>
      <c r="O472" s="23">
        <f t="shared" si="337"/>
        <v>0</v>
      </c>
      <c r="P472" s="23">
        <f t="shared" si="337"/>
        <v>0</v>
      </c>
      <c r="Q472" s="23">
        <f t="shared" si="337"/>
        <v>0</v>
      </c>
      <c r="R472" s="23">
        <f t="shared" si="337"/>
        <v>0</v>
      </c>
      <c r="S472" s="36" t="s">
        <v>161</v>
      </c>
      <c r="T472" s="36" t="s">
        <v>229</v>
      </c>
      <c r="U472" s="36">
        <f>SUM(V472:AF474)</f>
        <v>209</v>
      </c>
      <c r="V472" s="36">
        <v>19</v>
      </c>
      <c r="W472" s="36">
        <v>19</v>
      </c>
      <c r="X472" s="36">
        <v>19</v>
      </c>
      <c r="Y472" s="36">
        <v>19</v>
      </c>
      <c r="Z472" s="36">
        <v>19</v>
      </c>
      <c r="AA472" s="36">
        <v>19</v>
      </c>
      <c r="AB472" s="36">
        <v>19</v>
      </c>
      <c r="AC472" s="36">
        <v>19</v>
      </c>
      <c r="AD472" s="36">
        <v>19</v>
      </c>
      <c r="AE472" s="36">
        <v>19</v>
      </c>
      <c r="AF472" s="36">
        <v>19</v>
      </c>
    </row>
    <row r="473" spans="1:32" s="1" customFormat="1" ht="65.25" customHeight="1">
      <c r="A473" s="48"/>
      <c r="B473" s="32"/>
      <c r="C473" s="38"/>
      <c r="D473" s="38"/>
      <c r="E473" s="36"/>
      <c r="F473" s="16" t="s">
        <v>61</v>
      </c>
      <c r="G473" s="23">
        <f t="shared" ref="G473:G474" si="338">SUM(H473:R473)</f>
        <v>0</v>
      </c>
      <c r="H473" s="23">
        <v>0</v>
      </c>
      <c r="I473" s="23">
        <v>0</v>
      </c>
      <c r="J473" s="23">
        <v>0</v>
      </c>
      <c r="K473" s="23">
        <v>0</v>
      </c>
      <c r="L473" s="23">
        <v>0</v>
      </c>
      <c r="M473" s="23">
        <v>0</v>
      </c>
      <c r="N473" s="23">
        <v>0</v>
      </c>
      <c r="O473" s="23">
        <v>0</v>
      </c>
      <c r="P473" s="23">
        <v>0</v>
      </c>
      <c r="Q473" s="23">
        <v>0</v>
      </c>
      <c r="R473" s="23">
        <v>0</v>
      </c>
      <c r="S473" s="36"/>
      <c r="T473" s="36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F473" s="36"/>
    </row>
    <row r="474" spans="1:32" s="1" customFormat="1" ht="53.25" customHeight="1">
      <c r="A474" s="48"/>
      <c r="B474" s="32"/>
      <c r="C474" s="38"/>
      <c r="D474" s="38"/>
      <c r="E474" s="36"/>
      <c r="F474" s="16" t="s">
        <v>58</v>
      </c>
      <c r="G474" s="23">
        <f t="shared" si="338"/>
        <v>0</v>
      </c>
      <c r="H474" s="23">
        <v>0</v>
      </c>
      <c r="I474" s="23">
        <v>0</v>
      </c>
      <c r="J474" s="23">
        <v>0</v>
      </c>
      <c r="K474" s="23">
        <v>0</v>
      </c>
      <c r="L474" s="23">
        <v>0</v>
      </c>
      <c r="M474" s="23">
        <v>0</v>
      </c>
      <c r="N474" s="23">
        <v>0</v>
      </c>
      <c r="O474" s="23">
        <v>0</v>
      </c>
      <c r="P474" s="23">
        <v>0</v>
      </c>
      <c r="Q474" s="23">
        <v>0</v>
      </c>
      <c r="R474" s="23">
        <v>0</v>
      </c>
      <c r="S474" s="36"/>
      <c r="T474" s="36"/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F474" s="36"/>
    </row>
    <row r="475" spans="1:32" s="1" customFormat="1" ht="22.5" customHeight="1">
      <c r="A475" s="48" t="s">
        <v>67</v>
      </c>
      <c r="B475" s="32" t="s">
        <v>162</v>
      </c>
      <c r="C475" s="38">
        <v>2020</v>
      </c>
      <c r="D475" s="38">
        <v>2021</v>
      </c>
      <c r="E475" s="36" t="s">
        <v>163</v>
      </c>
      <c r="F475" s="16" t="s">
        <v>60</v>
      </c>
      <c r="G475" s="23">
        <f>SUM(H475:R475)</f>
        <v>16000</v>
      </c>
      <c r="H475" s="23">
        <f>SUM(H476:H477)</f>
        <v>16000</v>
      </c>
      <c r="I475" s="23">
        <f t="shared" ref="I475:R475" si="339">SUM(I476:I477)</f>
        <v>0</v>
      </c>
      <c r="J475" s="23">
        <f t="shared" si="339"/>
        <v>0</v>
      </c>
      <c r="K475" s="23">
        <f t="shared" si="339"/>
        <v>0</v>
      </c>
      <c r="L475" s="23">
        <f t="shared" si="339"/>
        <v>0</v>
      </c>
      <c r="M475" s="23">
        <f t="shared" si="339"/>
        <v>0</v>
      </c>
      <c r="N475" s="23">
        <f t="shared" si="339"/>
        <v>0</v>
      </c>
      <c r="O475" s="23">
        <f t="shared" si="339"/>
        <v>0</v>
      </c>
      <c r="P475" s="23">
        <f t="shared" si="339"/>
        <v>0</v>
      </c>
      <c r="Q475" s="23">
        <f t="shared" si="339"/>
        <v>0</v>
      </c>
      <c r="R475" s="23">
        <f t="shared" si="339"/>
        <v>0</v>
      </c>
      <c r="S475" s="36" t="s">
        <v>164</v>
      </c>
      <c r="T475" s="36" t="s">
        <v>229</v>
      </c>
      <c r="U475" s="36">
        <f>SUM(V475:AF477)</f>
        <v>32</v>
      </c>
      <c r="V475" s="36">
        <v>16</v>
      </c>
      <c r="W475" s="36">
        <v>16</v>
      </c>
      <c r="X475" s="36" t="s">
        <v>234</v>
      </c>
      <c r="Y475" s="36" t="s">
        <v>205</v>
      </c>
      <c r="Z475" s="36" t="s">
        <v>205</v>
      </c>
      <c r="AA475" s="36" t="s">
        <v>205</v>
      </c>
      <c r="AB475" s="36" t="s">
        <v>205</v>
      </c>
      <c r="AC475" s="36" t="s">
        <v>205</v>
      </c>
      <c r="AD475" s="36" t="s">
        <v>205</v>
      </c>
      <c r="AE475" s="36" t="s">
        <v>205</v>
      </c>
      <c r="AF475" s="36" t="s">
        <v>205</v>
      </c>
    </row>
    <row r="476" spans="1:32" s="1" customFormat="1" ht="68.25" customHeight="1">
      <c r="A476" s="48"/>
      <c r="B476" s="32"/>
      <c r="C476" s="38"/>
      <c r="D476" s="38"/>
      <c r="E476" s="36"/>
      <c r="F476" s="16" t="s">
        <v>61</v>
      </c>
      <c r="G476" s="23">
        <f t="shared" ref="G476:G477" si="340">SUM(H476:R476)</f>
        <v>16000</v>
      </c>
      <c r="H476" s="23">
        <v>16000</v>
      </c>
      <c r="I476" s="23">
        <v>0</v>
      </c>
      <c r="J476" s="23">
        <v>0</v>
      </c>
      <c r="K476" s="23">
        <v>0</v>
      </c>
      <c r="L476" s="23">
        <v>0</v>
      </c>
      <c r="M476" s="23">
        <v>0</v>
      </c>
      <c r="N476" s="23">
        <v>0</v>
      </c>
      <c r="O476" s="23">
        <v>0</v>
      </c>
      <c r="P476" s="23">
        <v>0</v>
      </c>
      <c r="Q476" s="23">
        <v>0</v>
      </c>
      <c r="R476" s="23">
        <v>0</v>
      </c>
      <c r="S476" s="36"/>
      <c r="T476" s="36"/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F476" s="36"/>
    </row>
    <row r="477" spans="1:32" s="1" customFormat="1" ht="53.25" customHeight="1">
      <c r="A477" s="48"/>
      <c r="B477" s="32"/>
      <c r="C477" s="38"/>
      <c r="D477" s="38"/>
      <c r="E477" s="36"/>
      <c r="F477" s="16" t="s">
        <v>58</v>
      </c>
      <c r="G477" s="23">
        <f t="shared" si="340"/>
        <v>0</v>
      </c>
      <c r="H477" s="23">
        <v>0</v>
      </c>
      <c r="I477" s="23">
        <v>0</v>
      </c>
      <c r="J477" s="23">
        <v>0</v>
      </c>
      <c r="K477" s="23">
        <v>0</v>
      </c>
      <c r="L477" s="23">
        <v>0</v>
      </c>
      <c r="M477" s="23">
        <v>0</v>
      </c>
      <c r="N477" s="23">
        <v>0</v>
      </c>
      <c r="O477" s="23">
        <v>0</v>
      </c>
      <c r="P477" s="23">
        <v>0</v>
      </c>
      <c r="Q477" s="23">
        <v>0</v>
      </c>
      <c r="R477" s="23">
        <v>0</v>
      </c>
      <c r="S477" s="36"/>
      <c r="T477" s="36"/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F477" s="36"/>
    </row>
    <row r="478" spans="1:32" s="1" customFormat="1" ht="18.75" customHeight="1">
      <c r="A478" s="48" t="s">
        <v>68</v>
      </c>
      <c r="B478" s="32" t="s">
        <v>166</v>
      </c>
      <c r="C478" s="38">
        <v>2020</v>
      </c>
      <c r="D478" s="38">
        <v>2030</v>
      </c>
      <c r="E478" s="36" t="s">
        <v>163</v>
      </c>
      <c r="F478" s="16" t="s">
        <v>60</v>
      </c>
      <c r="G478" s="23">
        <f>SUM(H478:R478)</f>
        <v>0</v>
      </c>
      <c r="H478" s="23">
        <f>SUM(H479:H480)</f>
        <v>0</v>
      </c>
      <c r="I478" s="23">
        <f t="shared" ref="I478:R478" si="341">SUM(I479:I480)</f>
        <v>0</v>
      </c>
      <c r="J478" s="23">
        <f t="shared" si="341"/>
        <v>0</v>
      </c>
      <c r="K478" s="23">
        <f t="shared" si="341"/>
        <v>0</v>
      </c>
      <c r="L478" s="23">
        <f t="shared" si="341"/>
        <v>0</v>
      </c>
      <c r="M478" s="23">
        <f t="shared" si="341"/>
        <v>0</v>
      </c>
      <c r="N478" s="23">
        <f t="shared" si="341"/>
        <v>0</v>
      </c>
      <c r="O478" s="23">
        <f t="shared" si="341"/>
        <v>0</v>
      </c>
      <c r="P478" s="23">
        <f t="shared" si="341"/>
        <v>0</v>
      </c>
      <c r="Q478" s="23">
        <f t="shared" si="341"/>
        <v>0</v>
      </c>
      <c r="R478" s="23">
        <f t="shared" si="341"/>
        <v>0</v>
      </c>
      <c r="S478" s="36" t="s">
        <v>168</v>
      </c>
      <c r="T478" s="36" t="s">
        <v>229</v>
      </c>
      <c r="U478" s="36">
        <f>SUM(V478:AF480)</f>
        <v>121</v>
      </c>
      <c r="V478" s="36">
        <v>11</v>
      </c>
      <c r="W478" s="36">
        <v>11</v>
      </c>
      <c r="X478" s="36">
        <v>11</v>
      </c>
      <c r="Y478" s="36">
        <v>11</v>
      </c>
      <c r="Z478" s="36">
        <v>11</v>
      </c>
      <c r="AA478" s="36">
        <v>11</v>
      </c>
      <c r="AB478" s="36">
        <v>11</v>
      </c>
      <c r="AC478" s="36">
        <v>11</v>
      </c>
      <c r="AD478" s="36">
        <v>11</v>
      </c>
      <c r="AE478" s="36">
        <v>11</v>
      </c>
      <c r="AF478" s="36">
        <v>11</v>
      </c>
    </row>
    <row r="479" spans="1:32" s="1" customFormat="1" ht="66.75" customHeight="1">
      <c r="A479" s="48"/>
      <c r="B479" s="32"/>
      <c r="C479" s="38"/>
      <c r="D479" s="38"/>
      <c r="E479" s="36"/>
      <c r="F479" s="16" t="s">
        <v>61</v>
      </c>
      <c r="G479" s="23">
        <f t="shared" ref="G479:G480" si="342">SUM(H479:R479)</f>
        <v>0</v>
      </c>
      <c r="H479" s="23">
        <v>0</v>
      </c>
      <c r="I479" s="23">
        <v>0</v>
      </c>
      <c r="J479" s="23">
        <v>0</v>
      </c>
      <c r="K479" s="23">
        <v>0</v>
      </c>
      <c r="L479" s="23">
        <v>0</v>
      </c>
      <c r="M479" s="23">
        <v>0</v>
      </c>
      <c r="N479" s="23">
        <v>0</v>
      </c>
      <c r="O479" s="23">
        <v>0</v>
      </c>
      <c r="P479" s="23">
        <v>0</v>
      </c>
      <c r="Q479" s="23">
        <v>0</v>
      </c>
      <c r="R479" s="23">
        <v>0</v>
      </c>
      <c r="S479" s="36"/>
      <c r="T479" s="36"/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F479" s="36"/>
    </row>
    <row r="480" spans="1:32" s="1" customFormat="1" ht="53.25" customHeight="1">
      <c r="A480" s="48"/>
      <c r="B480" s="32"/>
      <c r="C480" s="38"/>
      <c r="D480" s="38"/>
      <c r="E480" s="36"/>
      <c r="F480" s="16" t="s">
        <v>58</v>
      </c>
      <c r="G480" s="23">
        <f t="shared" si="342"/>
        <v>0</v>
      </c>
      <c r="H480" s="23">
        <v>0</v>
      </c>
      <c r="I480" s="23">
        <v>0</v>
      </c>
      <c r="J480" s="23">
        <v>0</v>
      </c>
      <c r="K480" s="23">
        <v>0</v>
      </c>
      <c r="L480" s="23">
        <v>0</v>
      </c>
      <c r="M480" s="23">
        <v>0</v>
      </c>
      <c r="N480" s="23">
        <v>0</v>
      </c>
      <c r="O480" s="23">
        <v>0</v>
      </c>
      <c r="P480" s="23">
        <v>0</v>
      </c>
      <c r="Q480" s="23">
        <v>0</v>
      </c>
      <c r="R480" s="23">
        <v>0</v>
      </c>
      <c r="S480" s="36"/>
      <c r="T480" s="36"/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F480" s="36"/>
    </row>
    <row r="481" spans="1:32" s="1" customFormat="1" ht="18.75" customHeight="1">
      <c r="A481" s="48" t="s">
        <v>165</v>
      </c>
      <c r="B481" s="32" t="s">
        <v>167</v>
      </c>
      <c r="C481" s="38">
        <v>2020</v>
      </c>
      <c r="D481" s="38">
        <v>2030</v>
      </c>
      <c r="E481" s="36" t="s">
        <v>163</v>
      </c>
      <c r="F481" s="16" t="s">
        <v>60</v>
      </c>
      <c r="G481" s="23">
        <f>SUM(H481:R481)</f>
        <v>0</v>
      </c>
      <c r="H481" s="23">
        <f>SUM(H482:H483)</f>
        <v>0</v>
      </c>
      <c r="I481" s="23">
        <f t="shared" ref="I481:R481" si="343">SUM(I482:I483)</f>
        <v>0</v>
      </c>
      <c r="J481" s="23">
        <f t="shared" si="343"/>
        <v>0</v>
      </c>
      <c r="K481" s="23">
        <f t="shared" si="343"/>
        <v>0</v>
      </c>
      <c r="L481" s="23">
        <f t="shared" si="343"/>
        <v>0</v>
      </c>
      <c r="M481" s="23">
        <f t="shared" si="343"/>
        <v>0</v>
      </c>
      <c r="N481" s="23">
        <f t="shared" si="343"/>
        <v>0</v>
      </c>
      <c r="O481" s="23">
        <f t="shared" si="343"/>
        <v>0</v>
      </c>
      <c r="P481" s="23">
        <f t="shared" si="343"/>
        <v>0</v>
      </c>
      <c r="Q481" s="23">
        <f t="shared" si="343"/>
        <v>0</v>
      </c>
      <c r="R481" s="23">
        <f t="shared" si="343"/>
        <v>0</v>
      </c>
      <c r="S481" s="36" t="s">
        <v>169</v>
      </c>
      <c r="T481" s="36" t="s">
        <v>229</v>
      </c>
      <c r="U481" s="36">
        <f>SUM(V481:AF483)</f>
        <v>176</v>
      </c>
      <c r="V481" s="36">
        <v>16</v>
      </c>
      <c r="W481" s="36">
        <v>16</v>
      </c>
      <c r="X481" s="36">
        <v>16</v>
      </c>
      <c r="Y481" s="36">
        <v>16</v>
      </c>
      <c r="Z481" s="36">
        <v>16</v>
      </c>
      <c r="AA481" s="36">
        <v>16</v>
      </c>
      <c r="AB481" s="36">
        <v>16</v>
      </c>
      <c r="AC481" s="36">
        <v>16</v>
      </c>
      <c r="AD481" s="36">
        <v>16</v>
      </c>
      <c r="AE481" s="36">
        <v>16</v>
      </c>
      <c r="AF481" s="36">
        <v>16</v>
      </c>
    </row>
    <row r="482" spans="1:32" s="1" customFormat="1" ht="69" customHeight="1">
      <c r="A482" s="48"/>
      <c r="B482" s="32"/>
      <c r="C482" s="38"/>
      <c r="D482" s="38"/>
      <c r="E482" s="36"/>
      <c r="F482" s="16" t="s">
        <v>61</v>
      </c>
      <c r="G482" s="23">
        <f t="shared" ref="G482:G483" si="344">SUM(H482:R482)</f>
        <v>0</v>
      </c>
      <c r="H482" s="23">
        <v>0</v>
      </c>
      <c r="I482" s="23">
        <v>0</v>
      </c>
      <c r="J482" s="23">
        <v>0</v>
      </c>
      <c r="K482" s="23">
        <v>0</v>
      </c>
      <c r="L482" s="23">
        <v>0</v>
      </c>
      <c r="M482" s="23">
        <v>0</v>
      </c>
      <c r="N482" s="23">
        <v>0</v>
      </c>
      <c r="O482" s="23">
        <v>0</v>
      </c>
      <c r="P482" s="23">
        <v>0</v>
      </c>
      <c r="Q482" s="23">
        <v>0</v>
      </c>
      <c r="R482" s="23">
        <v>0</v>
      </c>
      <c r="S482" s="36"/>
      <c r="T482" s="36"/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F482" s="36"/>
    </row>
    <row r="483" spans="1:32" s="1" customFormat="1" ht="53.25" customHeight="1">
      <c r="A483" s="48"/>
      <c r="B483" s="32"/>
      <c r="C483" s="38"/>
      <c r="D483" s="38"/>
      <c r="E483" s="36"/>
      <c r="F483" s="16" t="s">
        <v>58</v>
      </c>
      <c r="G483" s="23">
        <f t="shared" si="344"/>
        <v>0</v>
      </c>
      <c r="H483" s="23">
        <v>0</v>
      </c>
      <c r="I483" s="23">
        <v>0</v>
      </c>
      <c r="J483" s="23">
        <v>0</v>
      </c>
      <c r="K483" s="23">
        <v>0</v>
      </c>
      <c r="L483" s="23">
        <v>0</v>
      </c>
      <c r="M483" s="23">
        <v>0</v>
      </c>
      <c r="N483" s="23">
        <v>0</v>
      </c>
      <c r="O483" s="23">
        <v>0</v>
      </c>
      <c r="P483" s="23">
        <v>0</v>
      </c>
      <c r="Q483" s="23">
        <v>0</v>
      </c>
      <c r="R483" s="23">
        <v>0</v>
      </c>
      <c r="S483" s="36"/>
      <c r="T483" s="36"/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F483" s="36"/>
    </row>
    <row r="484" spans="1:32" s="1" customFormat="1" ht="20.25" customHeight="1">
      <c r="A484" s="68" t="s">
        <v>110</v>
      </c>
      <c r="B484" s="32"/>
      <c r="C484" s="37">
        <v>2020</v>
      </c>
      <c r="D484" s="37">
        <v>2030</v>
      </c>
      <c r="E484" s="37" t="s">
        <v>59</v>
      </c>
      <c r="F484" s="18" t="s">
        <v>60</v>
      </c>
      <c r="G484" s="22">
        <f>G433+G448+G466</f>
        <v>241000</v>
      </c>
      <c r="H484" s="22">
        <f t="shared" ref="H484:R484" si="345">H433+H448+H466</f>
        <v>241000</v>
      </c>
      <c r="I484" s="22">
        <f t="shared" si="345"/>
        <v>0</v>
      </c>
      <c r="J484" s="22">
        <f t="shared" si="345"/>
        <v>0</v>
      </c>
      <c r="K484" s="22">
        <f t="shared" si="345"/>
        <v>0</v>
      </c>
      <c r="L484" s="22">
        <f t="shared" si="345"/>
        <v>0</v>
      </c>
      <c r="M484" s="22">
        <f t="shared" si="345"/>
        <v>0</v>
      </c>
      <c r="N484" s="22">
        <f t="shared" si="345"/>
        <v>0</v>
      </c>
      <c r="O484" s="22">
        <f t="shared" si="345"/>
        <v>0</v>
      </c>
      <c r="P484" s="22">
        <f t="shared" si="345"/>
        <v>0</v>
      </c>
      <c r="Q484" s="22">
        <f t="shared" si="345"/>
        <v>0</v>
      </c>
      <c r="R484" s="22">
        <f t="shared" si="345"/>
        <v>0</v>
      </c>
      <c r="S484" s="37" t="s">
        <v>59</v>
      </c>
      <c r="T484" s="37" t="s">
        <v>59</v>
      </c>
      <c r="U484" s="37" t="s">
        <v>152</v>
      </c>
      <c r="V484" s="37" t="s">
        <v>152</v>
      </c>
      <c r="W484" s="37" t="s">
        <v>152</v>
      </c>
      <c r="X484" s="37" t="s">
        <v>152</v>
      </c>
      <c r="Y484" s="37" t="s">
        <v>152</v>
      </c>
      <c r="Z484" s="37" t="s">
        <v>152</v>
      </c>
      <c r="AA484" s="37" t="s">
        <v>152</v>
      </c>
      <c r="AB484" s="37" t="s">
        <v>152</v>
      </c>
      <c r="AC484" s="37" t="s">
        <v>152</v>
      </c>
      <c r="AD484" s="37" t="s">
        <v>152</v>
      </c>
      <c r="AE484" s="37" t="s">
        <v>152</v>
      </c>
      <c r="AF484" s="37" t="s">
        <v>152</v>
      </c>
    </row>
    <row r="485" spans="1:32" s="1" customFormat="1" ht="68.25" customHeight="1">
      <c r="A485" s="32"/>
      <c r="B485" s="32"/>
      <c r="C485" s="37"/>
      <c r="D485" s="37"/>
      <c r="E485" s="37"/>
      <c r="F485" s="18" t="s">
        <v>61</v>
      </c>
      <c r="G485" s="22">
        <f>G434+G449+G467</f>
        <v>241000</v>
      </c>
      <c r="H485" s="22">
        <f t="shared" ref="H485:R485" si="346">H434+H449+H467</f>
        <v>241000</v>
      </c>
      <c r="I485" s="22">
        <f t="shared" si="346"/>
        <v>0</v>
      </c>
      <c r="J485" s="22">
        <f t="shared" si="346"/>
        <v>0</v>
      </c>
      <c r="K485" s="22">
        <f t="shared" si="346"/>
        <v>0</v>
      </c>
      <c r="L485" s="22">
        <f t="shared" si="346"/>
        <v>0</v>
      </c>
      <c r="M485" s="22">
        <f t="shared" si="346"/>
        <v>0</v>
      </c>
      <c r="N485" s="22">
        <f t="shared" si="346"/>
        <v>0</v>
      </c>
      <c r="O485" s="22">
        <f t="shared" si="346"/>
        <v>0</v>
      </c>
      <c r="P485" s="22">
        <f t="shared" si="346"/>
        <v>0</v>
      </c>
      <c r="Q485" s="22">
        <f t="shared" si="346"/>
        <v>0</v>
      </c>
      <c r="R485" s="22">
        <f t="shared" si="346"/>
        <v>0</v>
      </c>
      <c r="S485" s="37"/>
      <c r="T485" s="37"/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F485" s="37"/>
    </row>
    <row r="486" spans="1:32" s="1" customFormat="1" ht="53.25" customHeight="1">
      <c r="A486" s="32"/>
      <c r="B486" s="32"/>
      <c r="C486" s="37"/>
      <c r="D486" s="37"/>
      <c r="E486" s="37"/>
      <c r="F486" s="18" t="s">
        <v>58</v>
      </c>
      <c r="G486" s="22">
        <f>G435+G450+G468</f>
        <v>0</v>
      </c>
      <c r="H486" s="22">
        <f t="shared" ref="H486:R486" si="347">H435+H450+H468</f>
        <v>0</v>
      </c>
      <c r="I486" s="22">
        <f t="shared" si="347"/>
        <v>0</v>
      </c>
      <c r="J486" s="22">
        <f t="shared" si="347"/>
        <v>0</v>
      </c>
      <c r="K486" s="22">
        <f t="shared" si="347"/>
        <v>0</v>
      </c>
      <c r="L486" s="22">
        <f t="shared" si="347"/>
        <v>0</v>
      </c>
      <c r="M486" s="22">
        <f t="shared" si="347"/>
        <v>0</v>
      </c>
      <c r="N486" s="22">
        <f t="shared" si="347"/>
        <v>0</v>
      </c>
      <c r="O486" s="22">
        <f t="shared" si="347"/>
        <v>0</v>
      </c>
      <c r="P486" s="22">
        <f t="shared" si="347"/>
        <v>0</v>
      </c>
      <c r="Q486" s="22">
        <f t="shared" si="347"/>
        <v>0</v>
      </c>
      <c r="R486" s="22">
        <f t="shared" si="347"/>
        <v>0</v>
      </c>
      <c r="S486" s="37"/>
      <c r="T486" s="37"/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F486" s="37"/>
    </row>
    <row r="487" spans="1:32" s="1" customFormat="1" ht="38.450000000000003" customHeight="1">
      <c r="A487" s="66" t="s">
        <v>50</v>
      </c>
      <c r="B487" s="66"/>
      <c r="C487" s="53">
        <v>2020</v>
      </c>
      <c r="D487" s="53">
        <v>2030</v>
      </c>
      <c r="E487" s="67" t="s">
        <v>59</v>
      </c>
      <c r="F487" s="11" t="s">
        <v>60</v>
      </c>
      <c r="G487" s="12">
        <f>G177+G298+G355+G427+G484</f>
        <v>1995285241.75</v>
      </c>
      <c r="H487" s="12">
        <f t="shared" ref="H487:R487" si="348">H177+H298+H355+H427+H484</f>
        <v>328174677.54999995</v>
      </c>
      <c r="I487" s="12">
        <f t="shared" si="348"/>
        <v>319047878.51999998</v>
      </c>
      <c r="J487" s="12">
        <f t="shared" si="348"/>
        <v>320615705.51999998</v>
      </c>
      <c r="K487" s="12">
        <f t="shared" si="348"/>
        <v>128430872.52</v>
      </c>
      <c r="L487" s="12">
        <f t="shared" si="348"/>
        <v>128430872.52</v>
      </c>
      <c r="M487" s="12">
        <f t="shared" si="348"/>
        <v>128430872.52</v>
      </c>
      <c r="N487" s="12">
        <f t="shared" si="348"/>
        <v>128430872.52</v>
      </c>
      <c r="O487" s="12">
        <f t="shared" si="348"/>
        <v>128430872.52</v>
      </c>
      <c r="P487" s="12">
        <f t="shared" si="348"/>
        <v>128430872.52</v>
      </c>
      <c r="Q487" s="12">
        <f t="shared" si="348"/>
        <v>128430872.52</v>
      </c>
      <c r="R487" s="12">
        <f t="shared" si="348"/>
        <v>128430872.52</v>
      </c>
      <c r="S487" s="53" t="s">
        <v>59</v>
      </c>
      <c r="T487" s="53" t="s">
        <v>59</v>
      </c>
      <c r="U487" s="53" t="s">
        <v>152</v>
      </c>
      <c r="V487" s="53" t="s">
        <v>152</v>
      </c>
      <c r="W487" s="53" t="s">
        <v>152</v>
      </c>
      <c r="X487" s="53" t="s">
        <v>152</v>
      </c>
      <c r="Y487" s="53" t="s">
        <v>152</v>
      </c>
      <c r="Z487" s="53" t="s">
        <v>152</v>
      </c>
      <c r="AA487" s="53" t="s">
        <v>152</v>
      </c>
      <c r="AB487" s="53" t="s">
        <v>152</v>
      </c>
      <c r="AC487" s="53" t="s">
        <v>152</v>
      </c>
      <c r="AD487" s="53" t="s">
        <v>152</v>
      </c>
      <c r="AE487" s="53" t="s">
        <v>152</v>
      </c>
      <c r="AF487" s="53" t="s">
        <v>152</v>
      </c>
    </row>
    <row r="488" spans="1:32" s="1" customFormat="1" ht="85.9" customHeight="1">
      <c r="A488" s="66"/>
      <c r="B488" s="66"/>
      <c r="C488" s="53"/>
      <c r="D488" s="53"/>
      <c r="E488" s="67"/>
      <c r="F488" s="11" t="s">
        <v>61</v>
      </c>
      <c r="G488" s="12">
        <f>G178+G299+G356+G428+G485</f>
        <v>1418730742.75</v>
      </c>
      <c r="H488" s="12">
        <f t="shared" ref="H488:R488" si="349">H178+H299+H356+H428+H485</f>
        <v>135989844.55000001</v>
      </c>
      <c r="I488" s="12">
        <f t="shared" si="349"/>
        <v>126863045.52</v>
      </c>
      <c r="J488" s="12">
        <f t="shared" si="349"/>
        <v>128430872.52</v>
      </c>
      <c r="K488" s="12">
        <f t="shared" si="349"/>
        <v>128430872.52</v>
      </c>
      <c r="L488" s="12">
        <f t="shared" si="349"/>
        <v>128430872.52</v>
      </c>
      <c r="M488" s="12">
        <f t="shared" si="349"/>
        <v>128430872.52</v>
      </c>
      <c r="N488" s="12">
        <f t="shared" si="349"/>
        <v>128430872.52</v>
      </c>
      <c r="O488" s="12">
        <f t="shared" si="349"/>
        <v>128430872.52</v>
      </c>
      <c r="P488" s="12">
        <f t="shared" si="349"/>
        <v>128430872.52</v>
      </c>
      <c r="Q488" s="12">
        <f t="shared" si="349"/>
        <v>128430872.52</v>
      </c>
      <c r="R488" s="12">
        <f t="shared" si="349"/>
        <v>128430872.52</v>
      </c>
      <c r="S488" s="53"/>
      <c r="T488" s="53"/>
      <c r="U488" s="53"/>
      <c r="V488" s="53"/>
      <c r="W488" s="53"/>
      <c r="X488" s="53"/>
      <c r="Y488" s="53"/>
      <c r="Z488" s="53"/>
      <c r="AA488" s="53"/>
      <c r="AB488" s="53"/>
      <c r="AC488" s="53"/>
      <c r="AD488" s="53"/>
      <c r="AE488" s="53"/>
      <c r="AF488" s="53"/>
    </row>
    <row r="489" spans="1:32" s="1" customFormat="1" ht="59.45" customHeight="1">
      <c r="A489" s="66"/>
      <c r="B489" s="66"/>
      <c r="C489" s="53"/>
      <c r="D489" s="53"/>
      <c r="E489" s="67"/>
      <c r="F489" s="11" t="s">
        <v>58</v>
      </c>
      <c r="G489" s="12">
        <f>G179+G300+G357+G429+G486</f>
        <v>576554499</v>
      </c>
      <c r="H489" s="12">
        <f t="shared" ref="H489:R489" si="350">H179+H300+H357+H429+H486</f>
        <v>192184833</v>
      </c>
      <c r="I489" s="12">
        <f t="shared" si="350"/>
        <v>192184833</v>
      </c>
      <c r="J489" s="12">
        <f t="shared" si="350"/>
        <v>192184833</v>
      </c>
      <c r="K489" s="12">
        <f t="shared" si="350"/>
        <v>0</v>
      </c>
      <c r="L489" s="12">
        <f t="shared" si="350"/>
        <v>0</v>
      </c>
      <c r="M489" s="12">
        <f t="shared" si="350"/>
        <v>0</v>
      </c>
      <c r="N489" s="12">
        <f t="shared" si="350"/>
        <v>0</v>
      </c>
      <c r="O489" s="12">
        <f t="shared" si="350"/>
        <v>0</v>
      </c>
      <c r="P489" s="12">
        <f t="shared" si="350"/>
        <v>0</v>
      </c>
      <c r="Q489" s="12">
        <f t="shared" si="350"/>
        <v>0</v>
      </c>
      <c r="R489" s="12">
        <f t="shared" si="350"/>
        <v>0</v>
      </c>
      <c r="S489" s="53"/>
      <c r="T489" s="53"/>
      <c r="U489" s="53"/>
      <c r="V489" s="53"/>
      <c r="W489" s="53"/>
      <c r="X489" s="53"/>
      <c r="Y489" s="53"/>
      <c r="Z489" s="53"/>
      <c r="AA489" s="53"/>
      <c r="AB489" s="53"/>
      <c r="AC489" s="53"/>
      <c r="AD489" s="53"/>
      <c r="AE489" s="53"/>
      <c r="AF489" s="53"/>
    </row>
    <row r="490" spans="1:32" s="1" customFormat="1" ht="49.5">
      <c r="A490" s="66"/>
      <c r="B490" s="66"/>
      <c r="C490" s="53"/>
      <c r="D490" s="53"/>
      <c r="E490" s="67"/>
      <c r="F490" s="11" t="s">
        <v>45</v>
      </c>
      <c r="G490" s="12">
        <f>G180+G301+G430</f>
        <v>0</v>
      </c>
      <c r="H490" s="12">
        <f t="shared" ref="H490:R490" si="351">H180+H301+H430</f>
        <v>0</v>
      </c>
      <c r="I490" s="12">
        <f t="shared" si="351"/>
        <v>0</v>
      </c>
      <c r="J490" s="12">
        <f t="shared" si="351"/>
        <v>0</v>
      </c>
      <c r="K490" s="12">
        <f t="shared" si="351"/>
        <v>0</v>
      </c>
      <c r="L490" s="12">
        <f t="shared" si="351"/>
        <v>0</v>
      </c>
      <c r="M490" s="12">
        <f t="shared" si="351"/>
        <v>0</v>
      </c>
      <c r="N490" s="12">
        <f t="shared" si="351"/>
        <v>0</v>
      </c>
      <c r="O490" s="12">
        <f t="shared" si="351"/>
        <v>0</v>
      </c>
      <c r="P490" s="12">
        <f t="shared" si="351"/>
        <v>0</v>
      </c>
      <c r="Q490" s="12">
        <f t="shared" si="351"/>
        <v>0</v>
      </c>
      <c r="R490" s="12">
        <f t="shared" si="351"/>
        <v>0</v>
      </c>
      <c r="S490" s="53"/>
      <c r="T490" s="53"/>
      <c r="U490" s="53"/>
      <c r="V490" s="53"/>
      <c r="W490" s="53"/>
      <c r="X490" s="53"/>
      <c r="Y490" s="53"/>
      <c r="Z490" s="53"/>
      <c r="AA490" s="53"/>
      <c r="AB490" s="53"/>
      <c r="AC490" s="53"/>
      <c r="AD490" s="53"/>
      <c r="AE490" s="53"/>
      <c r="AF490" s="53"/>
    </row>
    <row r="491" spans="1:32" s="1" customForma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F491" s="6"/>
    </row>
    <row r="492" spans="1:32" s="1" customForma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F492" s="6"/>
    </row>
    <row r="493" spans="1:32" s="1" customForma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F493" s="6"/>
    </row>
    <row r="494" spans="1:32" s="1" customForma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F494" s="6"/>
    </row>
    <row r="495" spans="1:32" s="1" customForma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F495" s="6"/>
    </row>
    <row r="496" spans="1:32" s="1" customForma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F496" s="6"/>
    </row>
    <row r="497" spans="1:32" s="1" customForma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F497" s="6"/>
    </row>
    <row r="498" spans="1:32" s="1" customForma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F498" s="6"/>
    </row>
    <row r="499" spans="1:32" s="1" customForma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F499" s="6"/>
    </row>
    <row r="500" spans="1:32" s="1" customForma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F500" s="6"/>
    </row>
    <row r="501" spans="1:32" s="1" customForma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F501" s="6"/>
    </row>
    <row r="502" spans="1:32" s="1" customForma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F502" s="6"/>
    </row>
    <row r="503" spans="1:32" s="1" customForma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F503" s="6"/>
    </row>
    <row r="504" spans="1:32" s="1" customForma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F504" s="6"/>
    </row>
    <row r="505" spans="1:32" s="1" customForma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F505" s="6"/>
    </row>
    <row r="506" spans="1:32" s="1" customForma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F506" s="6"/>
    </row>
    <row r="507" spans="1:32" s="1" customForma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F507" s="6"/>
    </row>
    <row r="508" spans="1:32" s="1" customForma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F508" s="6"/>
    </row>
    <row r="509" spans="1:32" s="1" customForma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F509" s="6"/>
    </row>
    <row r="510" spans="1:32" s="1" customForma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F510" s="6"/>
    </row>
    <row r="511" spans="1:32" s="1" customForma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F511" s="6"/>
    </row>
    <row r="512" spans="1:32" s="1" customForma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F512" s="6"/>
    </row>
    <row r="513" spans="1:32" s="1" customForma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F513" s="6"/>
    </row>
    <row r="514" spans="1:32" s="1" customForma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F514" s="6"/>
    </row>
    <row r="515" spans="1:32" s="1" customForma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F515" s="6"/>
    </row>
    <row r="516" spans="1:32" s="1" customForma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F516" s="6"/>
    </row>
    <row r="517" spans="1:32" s="1" customForma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F517" s="6"/>
    </row>
    <row r="518" spans="1:32" s="1" customForma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F518" s="6"/>
    </row>
    <row r="519" spans="1:32" s="1" customForma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F519" s="6"/>
    </row>
    <row r="520" spans="1:32" s="1" customForma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F520" s="6"/>
    </row>
    <row r="521" spans="1:32" s="1" customForma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F521" s="6"/>
    </row>
    <row r="522" spans="1:32" s="1" customForma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F522" s="6"/>
    </row>
    <row r="523" spans="1:32" s="1" customForma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F523" s="6"/>
    </row>
    <row r="524" spans="1:32" s="1" customForma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F524" s="6"/>
    </row>
    <row r="525" spans="1:32" s="1" customForma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F525" s="6"/>
    </row>
    <row r="526" spans="1:32" s="1" customForma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F526" s="6"/>
    </row>
    <row r="527" spans="1:32" s="1" customForma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F527" s="6"/>
    </row>
    <row r="528" spans="1:32" s="1" customForma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F528" s="6"/>
    </row>
    <row r="529" spans="1:32" s="1" customForma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F529" s="6"/>
    </row>
    <row r="530" spans="1:32" s="1" customForma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F530" s="6"/>
    </row>
    <row r="531" spans="1:32" s="1" customForma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F531" s="6"/>
    </row>
    <row r="532" spans="1:32" s="1" customForma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F532" s="6"/>
    </row>
    <row r="533" spans="1:32" s="1" customForma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F533" s="6"/>
    </row>
    <row r="534" spans="1:32" s="1" customForma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F534" s="6"/>
    </row>
    <row r="535" spans="1:32" s="1" customForma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F535" s="6"/>
    </row>
    <row r="536" spans="1:32" s="1" customForma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F536" s="6"/>
    </row>
    <row r="537" spans="1:32" s="1" customForma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F537" s="6"/>
    </row>
    <row r="538" spans="1:32" s="1" customForma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F538" s="6"/>
    </row>
    <row r="539" spans="1:32" s="1" customForma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F539" s="6"/>
    </row>
    <row r="540" spans="1:32" s="1" customForma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F540" s="6"/>
    </row>
    <row r="541" spans="1:32" s="1" customForma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F541" s="6"/>
    </row>
    <row r="542" spans="1:32" s="1" customForma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F542" s="6"/>
    </row>
    <row r="543" spans="1:32" s="1" customForma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F543" s="6"/>
    </row>
    <row r="544" spans="1:32" s="1" customForma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F544" s="6"/>
    </row>
    <row r="545" spans="1:32" s="1" customForma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F545" s="6"/>
    </row>
    <row r="546" spans="1:32" s="1" customForma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F546" s="6"/>
    </row>
    <row r="547" spans="1:32" s="1" customForma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F547" s="6"/>
    </row>
    <row r="548" spans="1:32" s="1" customForma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F548" s="6"/>
    </row>
    <row r="549" spans="1:32" s="1" customForma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F549" s="6"/>
    </row>
    <row r="550" spans="1:32" s="1" customForma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F550" s="6"/>
    </row>
    <row r="551" spans="1:32" s="1" customForma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F551" s="6"/>
    </row>
    <row r="552" spans="1:32" s="1" customForma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F552" s="6"/>
    </row>
    <row r="553" spans="1:32" s="1" customForma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F553" s="6"/>
    </row>
    <row r="554" spans="1:32" s="1" customForma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F554" s="6"/>
    </row>
    <row r="555" spans="1:32" s="1" customForma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F555" s="6"/>
    </row>
    <row r="556" spans="1:32" s="1" customForma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F556" s="6"/>
    </row>
    <row r="557" spans="1:32" s="1" customForma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F557" s="6"/>
    </row>
    <row r="558" spans="1:32" s="1" customForma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F558" s="6"/>
    </row>
    <row r="559" spans="1:32" s="1" customForma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F559" s="6"/>
    </row>
    <row r="560" spans="1:32" s="1" customForma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F560" s="6"/>
    </row>
    <row r="561" spans="1:32" s="1" customForma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F561" s="6"/>
    </row>
    <row r="562" spans="1:32" s="1" customForma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F562" s="6"/>
    </row>
    <row r="563" spans="1:32" s="1" customForma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F563" s="6"/>
    </row>
    <row r="564" spans="1:32" s="1" customForma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F564" s="6"/>
    </row>
    <row r="565" spans="1:32" s="1" customForma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F565" s="6"/>
    </row>
    <row r="566" spans="1:32" s="1" customForma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F566" s="6"/>
    </row>
    <row r="567" spans="1:32" s="1" customForma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F567" s="6"/>
    </row>
    <row r="568" spans="1:32" s="1" customForma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F568" s="6"/>
    </row>
    <row r="569" spans="1:32" s="1" customForma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F569" s="6"/>
    </row>
    <row r="570" spans="1:32" s="1" customForma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F570" s="6"/>
    </row>
    <row r="571" spans="1:32" s="1" customForma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F571" s="6"/>
    </row>
    <row r="572" spans="1:32" s="1" customForma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F572" s="6"/>
    </row>
    <row r="573" spans="1:32" s="1" customForma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F573" s="6"/>
    </row>
    <row r="574" spans="1:32" s="1" customForma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F574" s="6"/>
    </row>
    <row r="575" spans="1:32" s="1" customForma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F575" s="6"/>
    </row>
    <row r="576" spans="1:32" s="1" customForma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F576" s="6"/>
    </row>
    <row r="577" spans="1:32" s="1" customForma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F577" s="6"/>
    </row>
    <row r="578" spans="1:32" s="1" customForma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F578" s="6"/>
    </row>
    <row r="579" spans="1:32" s="1" customForma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F579" s="6"/>
    </row>
    <row r="580" spans="1:32" s="1" customForma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F580" s="6"/>
    </row>
    <row r="581" spans="1:32" s="1" customForma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F581" s="6"/>
    </row>
    <row r="582" spans="1:32" s="1" customForma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F582" s="6"/>
    </row>
    <row r="583" spans="1:32" s="1" customForma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F583" s="6"/>
    </row>
    <row r="584" spans="1:32" s="1" customForma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F584" s="6"/>
    </row>
    <row r="585" spans="1:32" s="1" customForma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F585" s="6"/>
    </row>
    <row r="586" spans="1:32" s="1" customForma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F586" s="6"/>
    </row>
    <row r="587" spans="1:32" s="1" customForma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F587" s="6"/>
    </row>
    <row r="588" spans="1:32" s="1" customForma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F588" s="6"/>
    </row>
    <row r="589" spans="1:32" s="1" customForma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F589" s="6"/>
    </row>
    <row r="590" spans="1:32" s="1" customForma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F590" s="6"/>
    </row>
    <row r="591" spans="1:32" s="1" customForma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F591" s="6"/>
    </row>
    <row r="592" spans="1:32" s="1" customForma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F592" s="6"/>
    </row>
    <row r="593" spans="1:32" s="1" customForma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F593" s="6"/>
    </row>
    <row r="594" spans="1:32" s="1" customForma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F594" s="6"/>
    </row>
    <row r="595" spans="1:32" s="1" customForma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F595" s="6"/>
    </row>
    <row r="596" spans="1:32" s="1" customForma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F596" s="6"/>
    </row>
    <row r="597" spans="1:32" s="1" customForma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F597" s="6"/>
    </row>
    <row r="598" spans="1:32" s="1" customForma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F598" s="6"/>
    </row>
    <row r="599" spans="1:32" s="1" customForma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F599" s="6"/>
    </row>
    <row r="600" spans="1:32" s="1" customForma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F600" s="6"/>
    </row>
    <row r="601" spans="1:32" s="1" customForma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F601" s="6"/>
    </row>
    <row r="602" spans="1:32" s="1" customForma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F602" s="6"/>
    </row>
    <row r="603" spans="1:32" s="1" customForma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F603" s="6"/>
    </row>
    <row r="604" spans="1:32" s="1" customForma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F604" s="6"/>
    </row>
    <row r="605" spans="1:32" s="1" customForma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F605" s="6"/>
    </row>
    <row r="606" spans="1:32" s="1" customForma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F606" s="6"/>
    </row>
    <row r="607" spans="1:32" s="1" customForma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F607" s="6"/>
    </row>
    <row r="608" spans="1:32" s="1" customForma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F608" s="6"/>
    </row>
    <row r="609" spans="1:32" s="1" customForma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F609" s="6"/>
    </row>
    <row r="610" spans="1:32" s="1" customForma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F610" s="6"/>
    </row>
    <row r="611" spans="1:32" s="1" customForma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F611" s="6"/>
    </row>
    <row r="612" spans="1:32" s="1" customForma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F612" s="6"/>
    </row>
    <row r="613" spans="1:32" s="1" customForma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F613" s="6"/>
    </row>
    <row r="614" spans="1:32" s="1" customForma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F614" s="6"/>
    </row>
    <row r="615" spans="1:32" s="1" customForma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F615" s="6"/>
    </row>
    <row r="616" spans="1:32" s="1" customForma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F616" s="6"/>
    </row>
    <row r="617" spans="1:32" s="1" customForma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F617" s="6"/>
    </row>
    <row r="618" spans="1:32" s="1" customForma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F618" s="6"/>
    </row>
    <row r="619" spans="1:32" s="1" customForma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F619" s="6"/>
    </row>
    <row r="620" spans="1:32" s="1" customForma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F620" s="6"/>
    </row>
    <row r="621" spans="1:32" s="1" customForma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F621" s="6"/>
    </row>
    <row r="622" spans="1:32" s="1" customForma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F622" s="6"/>
    </row>
    <row r="623" spans="1:32" s="1" customForma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F623" s="6"/>
    </row>
    <row r="624" spans="1:32" s="1" customForma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F624" s="6"/>
    </row>
    <row r="625" spans="1:32" s="1" customForma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F625" s="6"/>
    </row>
    <row r="626" spans="1:32" s="1" customForma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F626" s="6"/>
    </row>
    <row r="627" spans="1:32" s="1" customForma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F627" s="6"/>
    </row>
    <row r="628" spans="1:32" s="1" customForma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F628" s="6"/>
    </row>
    <row r="629" spans="1:32" s="1" customForma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F629" s="6"/>
    </row>
    <row r="630" spans="1:32" s="1" customForma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F630" s="6"/>
    </row>
    <row r="631" spans="1:32" s="1" customForma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F631" s="6"/>
    </row>
    <row r="632" spans="1:32" s="1" customForma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F632" s="6"/>
    </row>
    <row r="633" spans="1:32" s="1" customForma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F633" s="6"/>
    </row>
    <row r="634" spans="1:32" s="1" customForma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F634" s="6"/>
    </row>
    <row r="635" spans="1:32" s="1" customForma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F635" s="6"/>
    </row>
    <row r="636" spans="1:32" s="1" customForma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F636" s="6"/>
    </row>
    <row r="637" spans="1:32" s="1" customForma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F637" s="6"/>
    </row>
    <row r="638" spans="1:32" s="1" customForma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F638" s="6"/>
    </row>
    <row r="639" spans="1:32" s="1" customForma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F639" s="6"/>
    </row>
    <row r="640" spans="1:32" s="1" customForma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F640" s="6"/>
    </row>
    <row r="641" spans="1:32" s="1" customForma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F641" s="6"/>
    </row>
    <row r="642" spans="1:32" s="1" customForma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F642" s="6"/>
    </row>
    <row r="643" spans="1:32" s="1" customForma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F643" s="6"/>
    </row>
    <row r="644" spans="1:32" s="1" customForma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F644" s="6"/>
    </row>
    <row r="645" spans="1:32" s="1" customForma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F645" s="6"/>
    </row>
    <row r="646" spans="1:32" s="1" customForma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F646" s="6"/>
    </row>
    <row r="647" spans="1:32" s="1" customForma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F647" s="6"/>
    </row>
    <row r="648" spans="1:32" s="1" customForma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F648" s="6"/>
    </row>
    <row r="649" spans="1:32" s="1" customForma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F649" s="6"/>
    </row>
    <row r="650" spans="1:32" s="1" customForma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F650" s="6"/>
    </row>
    <row r="651" spans="1:32" s="1" customForma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F651" s="6"/>
    </row>
    <row r="652" spans="1:32" s="1" customForma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F652" s="6"/>
    </row>
    <row r="653" spans="1:32" s="1" customForma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F653" s="6"/>
    </row>
    <row r="654" spans="1:32" s="1" customForma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F654" s="6"/>
    </row>
    <row r="655" spans="1:32" s="1" customForma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F655" s="6"/>
    </row>
    <row r="656" spans="1:32" s="1" customForma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F656" s="6"/>
    </row>
    <row r="657" spans="1:32" s="1" customForma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F657" s="6"/>
    </row>
    <row r="658" spans="1:32" s="1" customForma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F658" s="6"/>
    </row>
    <row r="659" spans="1:32" s="1" customForma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F659" s="6"/>
    </row>
    <row r="660" spans="1:32" s="1" customForma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F660" s="6"/>
    </row>
    <row r="661" spans="1:32" s="1" customForma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F661" s="6"/>
    </row>
    <row r="662" spans="1:32" s="1" customForma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F662" s="6"/>
    </row>
    <row r="663" spans="1:32" s="1" customForma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F663" s="6"/>
    </row>
    <row r="664" spans="1:32" s="1" customForma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F664" s="6"/>
    </row>
    <row r="665" spans="1:32" s="1" customForma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F665" s="6"/>
    </row>
    <row r="666" spans="1:32" s="1" customForma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F666" s="6"/>
    </row>
    <row r="667" spans="1:32" s="1" customForma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F667" s="6"/>
    </row>
    <row r="668" spans="1:32" s="1" customForma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F668" s="6"/>
    </row>
    <row r="669" spans="1:32" s="1" customForma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F669" s="6"/>
    </row>
    <row r="670" spans="1:32" s="1" customForma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F670" s="6"/>
    </row>
    <row r="671" spans="1:32" s="1" customForma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F671" s="6"/>
    </row>
    <row r="672" spans="1:32" s="1" customForma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F672" s="6"/>
    </row>
    <row r="673" spans="1:32" s="1" customForma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F673" s="6"/>
    </row>
    <row r="674" spans="1:32" s="1" customForma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F674" s="6"/>
    </row>
    <row r="675" spans="1:32" s="1" customForma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F675" s="6"/>
    </row>
    <row r="676" spans="1:32" s="1" customForma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F676" s="6"/>
    </row>
    <row r="677" spans="1:32" s="1" customForma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F677" s="6"/>
    </row>
    <row r="678" spans="1:32" s="1" customForma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F678" s="6"/>
    </row>
    <row r="679" spans="1:32" s="1" customForma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F679" s="6"/>
    </row>
    <row r="680" spans="1:32" s="1" customForma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F680" s="6"/>
    </row>
    <row r="681" spans="1:32" s="1" customForma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F681" s="6"/>
    </row>
    <row r="682" spans="1:32" s="1" customForma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F682" s="6"/>
    </row>
    <row r="683" spans="1:32" s="1" customForma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F683" s="6"/>
    </row>
    <row r="684" spans="1:32" s="1" customForma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F684" s="6"/>
    </row>
    <row r="685" spans="1:32" s="1" customForma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F685" s="6"/>
    </row>
    <row r="686" spans="1:32" s="1" customForma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F686" s="6"/>
    </row>
    <row r="687" spans="1:32" s="1" customForma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F687" s="6"/>
    </row>
    <row r="688" spans="1:32" s="1" customForma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F688" s="6"/>
    </row>
    <row r="689" spans="1:32" s="1" customForma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F689" s="6"/>
    </row>
    <row r="690" spans="1:32" s="1" customForma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F690" s="6"/>
    </row>
    <row r="691" spans="1:32" s="1" customForma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F691" s="6"/>
    </row>
    <row r="692" spans="1:32" s="1" customForma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F692" s="6"/>
    </row>
    <row r="693" spans="1:32" s="1" customForma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F693" s="6"/>
    </row>
    <row r="694" spans="1:32" s="1" customForma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F694" s="6"/>
    </row>
    <row r="695" spans="1:32" s="1" customForma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F695" s="6"/>
    </row>
    <row r="696" spans="1:32" s="1" customForma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F696" s="6"/>
    </row>
    <row r="697" spans="1:32" s="1" customForma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F697" s="6"/>
    </row>
    <row r="698" spans="1:32" s="1" customForma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F698" s="6"/>
    </row>
    <row r="699" spans="1:32" s="1" customForma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F699" s="6"/>
    </row>
    <row r="700" spans="1:32" s="1" customForma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F700" s="6"/>
    </row>
    <row r="701" spans="1:32" s="1" customForma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F701" s="6"/>
    </row>
    <row r="702" spans="1:32" s="1" customForma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F702" s="6"/>
    </row>
    <row r="703" spans="1:32" s="1" customForma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F703" s="6"/>
    </row>
    <row r="704" spans="1:32" s="1" customForma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F704" s="6"/>
    </row>
    <row r="705" spans="1:32" s="1" customForma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F705" s="6"/>
    </row>
    <row r="706" spans="1:32" s="1" customForma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F706" s="6"/>
    </row>
    <row r="707" spans="1:32" s="1" customForma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F707" s="6"/>
    </row>
    <row r="708" spans="1:32" s="1" customForma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F708" s="6"/>
    </row>
    <row r="709" spans="1:32" s="1" customForma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F709" s="6"/>
    </row>
    <row r="710" spans="1:32" s="1" customForma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F710" s="6"/>
    </row>
    <row r="711" spans="1:32" s="1" customForma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F711" s="6"/>
    </row>
    <row r="712" spans="1:32" s="1" customForma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F712" s="6"/>
    </row>
    <row r="713" spans="1:32" s="1" customForma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F713" s="6"/>
    </row>
    <row r="714" spans="1:32" s="1" customForma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F714" s="6"/>
    </row>
    <row r="715" spans="1:32" s="1" customForma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F715" s="6"/>
    </row>
    <row r="716" spans="1:32" s="1" customForma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F716" s="6"/>
    </row>
    <row r="717" spans="1:32" s="1" customForma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F717" s="6"/>
    </row>
    <row r="718" spans="1:32" s="1" customForma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F718" s="6"/>
    </row>
    <row r="719" spans="1:32" s="1" customForma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F719" s="6"/>
    </row>
    <row r="720" spans="1:32" s="1" customForma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F720" s="6"/>
    </row>
    <row r="721" spans="1:32" s="1" customForma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F721" s="6"/>
    </row>
    <row r="722" spans="1:32" s="1" customForma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F722" s="6"/>
    </row>
    <row r="723" spans="1:32" s="1" customForma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F723" s="6"/>
    </row>
    <row r="724" spans="1:32" s="1" customForma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F724" s="6"/>
    </row>
    <row r="725" spans="1:32" s="1" customForma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F725" s="6"/>
    </row>
    <row r="726" spans="1:32" s="1" customForma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F726" s="6"/>
    </row>
    <row r="727" spans="1:32" s="1" customForma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F727" s="6"/>
    </row>
    <row r="728" spans="1:32" s="1" customForma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F728" s="6"/>
    </row>
    <row r="729" spans="1:32" s="1" customForma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F729" s="6"/>
    </row>
    <row r="730" spans="1:32" s="1" customForma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F730" s="6"/>
    </row>
    <row r="731" spans="1:32" s="1" customForma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F731" s="6"/>
    </row>
    <row r="732" spans="1:32" s="1" customForma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F732" s="6"/>
    </row>
    <row r="733" spans="1:32" s="1" customForma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F733" s="6"/>
    </row>
    <row r="734" spans="1:32" s="1" customForma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F734" s="6"/>
    </row>
    <row r="735" spans="1:32" s="1" customForma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F735" s="6"/>
    </row>
    <row r="736" spans="1:32" s="1" customForma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F736" s="6"/>
    </row>
    <row r="737" spans="1:32" s="1" customForma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F737" s="6"/>
    </row>
    <row r="738" spans="1:32" s="1" customForma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F738" s="6"/>
    </row>
    <row r="739" spans="1:32" s="1" customForma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F739" s="6"/>
    </row>
    <row r="740" spans="1:32" s="1" customForma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F740" s="6"/>
    </row>
    <row r="741" spans="1:32" s="1" customForma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F741" s="6"/>
    </row>
    <row r="742" spans="1:32" s="1" customForma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F742" s="6"/>
    </row>
    <row r="743" spans="1:32" s="1" customForma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F743" s="6"/>
    </row>
    <row r="744" spans="1:32" s="1" customForma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F744" s="6"/>
    </row>
    <row r="745" spans="1:32" s="1" customForma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F745" s="6"/>
    </row>
    <row r="746" spans="1:32" s="1" customForma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F746" s="6"/>
    </row>
    <row r="747" spans="1:32" s="1" customForma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F747" s="6"/>
    </row>
    <row r="748" spans="1:32" s="1" customForma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F748" s="6"/>
    </row>
    <row r="749" spans="1:32" s="1" customForma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F749" s="6"/>
    </row>
    <row r="750" spans="1:32" s="1" customForma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F750" s="6"/>
    </row>
    <row r="751" spans="1:32" s="1" customForma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F751" s="6"/>
    </row>
    <row r="752" spans="1:32" s="1" customForma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F752" s="6"/>
    </row>
    <row r="753" spans="1:32" s="1" customForma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F753" s="6"/>
    </row>
    <row r="754" spans="1:32" s="1" customForma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F754" s="6"/>
    </row>
    <row r="755" spans="1:32" s="1" customForma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F755" s="6"/>
    </row>
    <row r="756" spans="1:32" s="1" customForma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F756" s="6"/>
    </row>
    <row r="757" spans="1:32" s="1" customForma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F757" s="6"/>
    </row>
    <row r="758" spans="1:32" s="1" customForma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F758" s="6"/>
    </row>
    <row r="759" spans="1:32" s="1" customForma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F759" s="6"/>
    </row>
    <row r="760" spans="1:32" s="1" customForma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F760" s="6"/>
    </row>
    <row r="761" spans="1:32" s="1" customForma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F761" s="6"/>
    </row>
    <row r="762" spans="1:32" s="1" customForma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F762" s="6"/>
    </row>
    <row r="763" spans="1:32" s="1" customForma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F763" s="6"/>
    </row>
    <row r="764" spans="1:32" s="1" customForma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F764" s="6"/>
    </row>
    <row r="765" spans="1:32" s="1" customForma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F765" s="6"/>
    </row>
    <row r="766" spans="1:32" s="1" customForma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F766" s="6"/>
    </row>
    <row r="767" spans="1:32" s="1" customForma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F767" s="6"/>
    </row>
    <row r="768" spans="1:32" s="1" customForma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F768" s="6"/>
    </row>
    <row r="769" spans="1:32" s="1" customForma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F769" s="6"/>
    </row>
    <row r="770" spans="1:32" s="1" customForma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F770" s="6"/>
    </row>
    <row r="771" spans="1:32" s="1" customForma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F771" s="6"/>
    </row>
    <row r="772" spans="1:32" s="1" customForma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F772" s="6"/>
    </row>
    <row r="773" spans="1:32" s="1" customForma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F773" s="6"/>
    </row>
    <row r="774" spans="1:32" s="1" customForma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F774" s="6"/>
    </row>
    <row r="775" spans="1:32" s="1" customForma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F775" s="6"/>
    </row>
    <row r="776" spans="1:32" s="1" customForma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F776" s="6"/>
    </row>
    <row r="777" spans="1:32" s="1" customForma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F777" s="6"/>
    </row>
    <row r="778" spans="1:32" s="1" customForma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F778" s="6"/>
    </row>
    <row r="779" spans="1:32" s="1" customForma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F779" s="6"/>
    </row>
    <row r="780" spans="1:32" s="1" customForma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F780" s="6"/>
    </row>
    <row r="781" spans="1:32" s="1" customForma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F781" s="6"/>
    </row>
    <row r="782" spans="1:32" s="1" customForma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F782" s="6"/>
    </row>
    <row r="783" spans="1:32" s="1" customForma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F783" s="6"/>
    </row>
  </sheetData>
  <mergeCells count="2610">
    <mergeCell ref="AA49:AA56"/>
    <mergeCell ref="AB49:AB56"/>
    <mergeCell ref="AA57:AA58"/>
    <mergeCell ref="AA81:AA84"/>
    <mergeCell ref="AE77:AE80"/>
    <mergeCell ref="AC81:AC84"/>
    <mergeCell ref="AF81:AF84"/>
    <mergeCell ref="AF415:AF420"/>
    <mergeCell ref="AB407:AB410"/>
    <mergeCell ref="X407:X410"/>
    <mergeCell ref="T394:T396"/>
    <mergeCell ref="AE411:AE414"/>
    <mergeCell ref="U397:U399"/>
    <mergeCell ref="U394:U396"/>
    <mergeCell ref="T400:T402"/>
    <mergeCell ref="V407:V410"/>
    <mergeCell ref="AB411:AB414"/>
    <mergeCell ref="AA411:AA414"/>
    <mergeCell ref="AC403:AC406"/>
    <mergeCell ref="AD403:AD406"/>
    <mergeCell ref="AE403:AE406"/>
    <mergeCell ref="AB391:AB393"/>
    <mergeCell ref="AC391:AC393"/>
    <mergeCell ref="AD391:AD393"/>
    <mergeCell ref="AE391:AE393"/>
    <mergeCell ref="AF391:AF393"/>
    <mergeCell ref="AF253:AF256"/>
    <mergeCell ref="AC250:AC252"/>
    <mergeCell ref="AD250:AD252"/>
    <mergeCell ref="AF226:AF228"/>
    <mergeCell ref="AC222:AC225"/>
    <mergeCell ref="AD222:AD225"/>
    <mergeCell ref="S222:S225"/>
    <mergeCell ref="Y162:Y164"/>
    <mergeCell ref="W165:W167"/>
    <mergeCell ref="T168:T170"/>
    <mergeCell ref="V174:V176"/>
    <mergeCell ref="T211:T214"/>
    <mergeCell ref="AA34:AA42"/>
    <mergeCell ref="AB34:AB42"/>
    <mergeCell ref="AC34:AC42"/>
    <mergeCell ref="AD34:AD42"/>
    <mergeCell ref="AE34:AE42"/>
    <mergeCell ref="AF34:AF42"/>
    <mergeCell ref="AF233:AF235"/>
    <mergeCell ref="T229:T232"/>
    <mergeCell ref="U229:U232"/>
    <mergeCell ref="V229:V232"/>
    <mergeCell ref="W229:W232"/>
    <mergeCell ref="X229:X232"/>
    <mergeCell ref="Y229:Y232"/>
    <mergeCell ref="Z229:Z232"/>
    <mergeCell ref="AA229:AA232"/>
    <mergeCell ref="AB229:AB232"/>
    <mergeCell ref="AC229:AC232"/>
    <mergeCell ref="AD229:AD232"/>
    <mergeCell ref="AD77:AD80"/>
    <mergeCell ref="AF85:AF88"/>
    <mergeCell ref="AF77:AF80"/>
    <mergeCell ref="AA46:AA48"/>
    <mergeCell ref="Y85:Y88"/>
    <mergeCell ref="Z177:Z180"/>
    <mergeCell ref="V168:V170"/>
    <mergeCell ref="U222:U225"/>
    <mergeCell ref="AC388:AC390"/>
    <mergeCell ref="AD388:AD390"/>
    <mergeCell ref="AF394:AF396"/>
    <mergeCell ref="AC397:AC399"/>
    <mergeCell ref="AD397:AD399"/>
    <mergeCell ref="AE397:AE399"/>
    <mergeCell ref="T397:T399"/>
    <mergeCell ref="AC93:AC95"/>
    <mergeCell ref="AD93:AD95"/>
    <mergeCell ref="AF93:AF95"/>
    <mergeCell ref="AF105:AF107"/>
    <mergeCell ref="AE93:AE95"/>
    <mergeCell ref="X269:X272"/>
    <mergeCell ref="Z265:Z268"/>
    <mergeCell ref="U376:U378"/>
    <mergeCell ref="T379:T381"/>
    <mergeCell ref="U379:U381"/>
    <mergeCell ref="X129:X131"/>
    <mergeCell ref="AA280:AA282"/>
    <mergeCell ref="Z126:Z128"/>
    <mergeCell ref="Y132:Y134"/>
    <mergeCell ref="Z132:Z134"/>
    <mergeCell ref="Y156:Y158"/>
    <mergeCell ref="W108:W110"/>
    <mergeCell ref="W99:W101"/>
    <mergeCell ref="AC487:AC490"/>
    <mergeCell ref="AD487:AD490"/>
    <mergeCell ref="AE487:AE490"/>
    <mergeCell ref="AC368:AC371"/>
    <mergeCell ref="AD368:AD371"/>
    <mergeCell ref="AE368:AE371"/>
    <mergeCell ref="AC372:AC375"/>
    <mergeCell ref="AD372:AD375"/>
    <mergeCell ref="AE372:AE375"/>
    <mergeCell ref="AC382:AC384"/>
    <mergeCell ref="AD382:AD384"/>
    <mergeCell ref="AE382:AE384"/>
    <mergeCell ref="AC385:AC387"/>
    <mergeCell ref="AD385:AD387"/>
    <mergeCell ref="AE385:AE387"/>
    <mergeCell ref="AC400:AC402"/>
    <mergeCell ref="AD400:AD402"/>
    <mergeCell ref="AE400:AE402"/>
    <mergeCell ref="AC411:AC414"/>
    <mergeCell ref="AD411:AD414"/>
    <mergeCell ref="AD407:AD410"/>
    <mergeCell ref="AE407:AE410"/>
    <mergeCell ref="AC427:AC430"/>
    <mergeCell ref="AD427:AD430"/>
    <mergeCell ref="AE427:AE430"/>
    <mergeCell ref="AC433:AC435"/>
    <mergeCell ref="AD433:AD435"/>
    <mergeCell ref="AC376:AC378"/>
    <mergeCell ref="AD376:AD378"/>
    <mergeCell ref="AE376:AE378"/>
    <mergeCell ref="AC379:AC381"/>
    <mergeCell ref="AC484:AC486"/>
    <mergeCell ref="AD20:AD23"/>
    <mergeCell ref="AE20:AE23"/>
    <mergeCell ref="AC24:AC27"/>
    <mergeCell ref="AD24:AD27"/>
    <mergeCell ref="AE24:AE27"/>
    <mergeCell ref="AC28:AC30"/>
    <mergeCell ref="AD28:AD30"/>
    <mergeCell ref="AE28:AE30"/>
    <mergeCell ref="AC31:AC33"/>
    <mergeCell ref="AD31:AD33"/>
    <mergeCell ref="AE31:AE33"/>
    <mergeCell ref="AC43:AC45"/>
    <mergeCell ref="AD43:AD45"/>
    <mergeCell ref="AE43:AE45"/>
    <mergeCell ref="AC46:AC48"/>
    <mergeCell ref="AD46:AD48"/>
    <mergeCell ref="AE46:AE48"/>
    <mergeCell ref="AE222:AE225"/>
    <mergeCell ref="AF49:AF56"/>
    <mergeCell ref="AF229:AF232"/>
    <mergeCell ref="AE233:AE235"/>
    <mergeCell ref="AC85:AC88"/>
    <mergeCell ref="AD85:AD88"/>
    <mergeCell ref="AF96:AF98"/>
    <mergeCell ref="AC77:AC80"/>
    <mergeCell ref="A261:A264"/>
    <mergeCell ref="C265:C268"/>
    <mergeCell ref="AA236:AA239"/>
    <mergeCell ref="T257:T260"/>
    <mergeCell ref="W257:W260"/>
    <mergeCell ref="X257:X260"/>
    <mergeCell ref="AF236:AF239"/>
    <mergeCell ref="E244:E246"/>
    <mergeCell ref="T244:T246"/>
    <mergeCell ref="C253:C256"/>
    <mergeCell ref="D253:D256"/>
    <mergeCell ref="E253:E256"/>
    <mergeCell ref="A240:A243"/>
    <mergeCell ref="B240:B243"/>
    <mergeCell ref="C240:C243"/>
    <mergeCell ref="D240:D243"/>
    <mergeCell ref="E240:E243"/>
    <mergeCell ref="S240:S243"/>
    <mergeCell ref="T240:T243"/>
    <mergeCell ref="U240:U243"/>
    <mergeCell ref="V240:V243"/>
    <mergeCell ref="W240:W243"/>
    <mergeCell ref="X240:X243"/>
    <mergeCell ref="Y240:Y243"/>
    <mergeCell ref="Z240:Z243"/>
    <mergeCell ref="S253:S256"/>
    <mergeCell ref="T253:T256"/>
    <mergeCell ref="U253:U256"/>
    <mergeCell ref="V253:V256"/>
    <mergeCell ref="D247:D249"/>
    <mergeCell ref="U250:U252"/>
    <mergeCell ref="V250:V252"/>
    <mergeCell ref="B257:B260"/>
    <mergeCell ref="A229:A232"/>
    <mergeCell ref="B229:B232"/>
    <mergeCell ref="Y253:Y256"/>
    <mergeCell ref="C229:C232"/>
    <mergeCell ref="D229:D232"/>
    <mergeCell ref="E229:E232"/>
    <mergeCell ref="A236:A239"/>
    <mergeCell ref="B236:B239"/>
    <mergeCell ref="C236:C239"/>
    <mergeCell ref="D236:D239"/>
    <mergeCell ref="E236:E239"/>
    <mergeCell ref="S236:S239"/>
    <mergeCell ref="T236:T239"/>
    <mergeCell ref="V236:V239"/>
    <mergeCell ref="W236:W239"/>
    <mergeCell ref="X236:X239"/>
    <mergeCell ref="Y236:Y239"/>
    <mergeCell ref="A233:A235"/>
    <mergeCell ref="B233:B235"/>
    <mergeCell ref="C233:C235"/>
    <mergeCell ref="D233:D235"/>
    <mergeCell ref="E233:E235"/>
    <mergeCell ref="S233:S235"/>
    <mergeCell ref="T233:T235"/>
    <mergeCell ref="U233:U235"/>
    <mergeCell ref="V233:V235"/>
    <mergeCell ref="U257:U260"/>
    <mergeCell ref="B247:B249"/>
    <mergeCell ref="C250:C252"/>
    <mergeCell ref="W1:AF1"/>
    <mergeCell ref="AB20:AB23"/>
    <mergeCell ref="AA20:AA23"/>
    <mergeCell ref="V20:V23"/>
    <mergeCell ref="W20:W23"/>
    <mergeCell ref="AB31:AB33"/>
    <mergeCell ref="AA28:AA30"/>
    <mergeCell ref="AB46:AB48"/>
    <mergeCell ref="W2:AF5"/>
    <mergeCell ref="S12:AF12"/>
    <mergeCell ref="AF24:AF27"/>
    <mergeCell ref="AF20:AF23"/>
    <mergeCell ref="A7:AB7"/>
    <mergeCell ref="Y20:Y23"/>
    <mergeCell ref="S49:S56"/>
    <mergeCell ref="T49:T56"/>
    <mergeCell ref="AE89:AE92"/>
    <mergeCell ref="AC57:AC58"/>
    <mergeCell ref="AD57:AD58"/>
    <mergeCell ref="AE57:AE58"/>
    <mergeCell ref="AC65:AC68"/>
    <mergeCell ref="AD65:AD68"/>
    <mergeCell ref="AE65:AE68"/>
    <mergeCell ref="AE81:AE84"/>
    <mergeCell ref="AD81:AD84"/>
    <mergeCell ref="AF89:AF92"/>
    <mergeCell ref="AE85:AE88"/>
    <mergeCell ref="AC89:AC92"/>
    <mergeCell ref="AD89:AD92"/>
    <mergeCell ref="AC49:AC56"/>
    <mergeCell ref="AD49:AD56"/>
    <mergeCell ref="AE49:AE56"/>
    <mergeCell ref="A355:B357"/>
    <mergeCell ref="A368:A371"/>
    <mergeCell ref="B368:B371"/>
    <mergeCell ref="E368:E371"/>
    <mergeCell ref="B304:B306"/>
    <mergeCell ref="A304:A306"/>
    <mergeCell ref="S298:S301"/>
    <mergeCell ref="AB298:AB301"/>
    <mergeCell ref="X298:X301"/>
    <mergeCell ref="S364:S367"/>
    <mergeCell ref="AA355:AA357"/>
    <mergeCell ref="AA328:AA330"/>
    <mergeCell ref="Z298:Z301"/>
    <mergeCell ref="U360:U363"/>
    <mergeCell ref="Z368:Z371"/>
    <mergeCell ref="AA368:AA371"/>
    <mergeCell ref="A307:A309"/>
    <mergeCell ref="AB304:AB306"/>
    <mergeCell ref="A313:A315"/>
    <mergeCell ref="E328:E330"/>
    <mergeCell ref="S328:S330"/>
    <mergeCell ref="S313:S315"/>
    <mergeCell ref="W313:W315"/>
    <mergeCell ref="X313:X315"/>
    <mergeCell ref="Y313:Y315"/>
    <mergeCell ref="Z313:Z315"/>
    <mergeCell ref="AF289:AF291"/>
    <mergeCell ref="V379:V381"/>
    <mergeCell ref="Y403:Y406"/>
    <mergeCell ref="Z451:Z453"/>
    <mergeCell ref="T277:T279"/>
    <mergeCell ref="U277:U279"/>
    <mergeCell ref="AC451:AC453"/>
    <mergeCell ref="AD448:AD450"/>
    <mergeCell ref="AE448:AE450"/>
    <mergeCell ref="AD451:AD453"/>
    <mergeCell ref="AC421:AC423"/>
    <mergeCell ref="AD421:AD423"/>
    <mergeCell ref="AD379:AD381"/>
    <mergeCell ref="AE379:AE381"/>
    <mergeCell ref="T289:T291"/>
    <mergeCell ref="U289:U291"/>
    <mergeCell ref="V289:V291"/>
    <mergeCell ref="W289:W291"/>
    <mergeCell ref="X289:X291"/>
    <mergeCell ref="Y289:Y291"/>
    <mergeCell ref="Z289:Z291"/>
    <mergeCell ref="AA289:AA291"/>
    <mergeCell ref="AE433:AE435"/>
    <mergeCell ref="AC436:AC438"/>
    <mergeCell ref="AD436:AD438"/>
    <mergeCell ref="AF388:AF390"/>
    <mergeCell ref="T388:T390"/>
    <mergeCell ref="U388:U390"/>
    <mergeCell ref="V388:V390"/>
    <mergeCell ref="W388:W390"/>
    <mergeCell ref="X388:X390"/>
    <mergeCell ref="Y388:Y390"/>
    <mergeCell ref="AE421:AE423"/>
    <mergeCell ref="AB372:AB375"/>
    <mergeCell ref="AB382:AB384"/>
    <mergeCell ref="AB475:AB477"/>
    <mergeCell ref="AA388:AA390"/>
    <mergeCell ref="AB388:AB390"/>
    <mergeCell ref="AA269:AA272"/>
    <mergeCell ref="Y424:Y426"/>
    <mergeCell ref="Z424:Z426"/>
    <mergeCell ref="AA424:AA426"/>
    <mergeCell ref="V394:V396"/>
    <mergeCell ref="Y376:Y378"/>
    <mergeCell ref="Z379:Z381"/>
    <mergeCell ref="Y298:Y301"/>
    <mergeCell ref="AA407:AA410"/>
    <mergeCell ref="Y280:Y282"/>
    <mergeCell ref="W273:W276"/>
    <mergeCell ref="W394:W396"/>
    <mergeCell ref="X394:X396"/>
    <mergeCell ref="Y394:Y396"/>
    <mergeCell ref="V385:V387"/>
    <mergeCell ref="AA385:AA387"/>
    <mergeCell ref="Y385:Y387"/>
    <mergeCell ref="AB355:AB357"/>
    <mergeCell ref="AA360:AA363"/>
    <mergeCell ref="AA379:AA381"/>
    <mergeCell ref="V355:V357"/>
    <mergeCell ref="Z388:Z390"/>
    <mergeCell ref="Z355:Z357"/>
    <mergeCell ref="AB368:AB371"/>
    <mergeCell ref="V368:V371"/>
    <mergeCell ref="V403:V406"/>
    <mergeCell ref="V273:V276"/>
    <mergeCell ref="X273:X276"/>
    <mergeCell ref="V364:V367"/>
    <mergeCell ref="Z382:Z384"/>
    <mergeCell ref="Y360:Y363"/>
    <mergeCell ref="T364:T367"/>
    <mergeCell ref="T382:T384"/>
    <mergeCell ref="AA376:AA378"/>
    <mergeCell ref="V307:V309"/>
    <mergeCell ref="AA265:AA268"/>
    <mergeCell ref="Z261:Z264"/>
    <mergeCell ref="T265:T268"/>
    <mergeCell ref="U265:U268"/>
    <mergeCell ref="V265:V268"/>
    <mergeCell ref="AA382:AA384"/>
    <mergeCell ref="U364:U367"/>
    <mergeCell ref="AA307:AA309"/>
    <mergeCell ref="W372:W375"/>
    <mergeCell ref="V280:V282"/>
    <mergeCell ref="V261:V264"/>
    <mergeCell ref="W280:W282"/>
    <mergeCell ref="X283:X285"/>
    <mergeCell ref="Y283:Y285"/>
    <mergeCell ref="Z283:Z285"/>
    <mergeCell ref="X280:X282"/>
    <mergeCell ref="V372:V375"/>
    <mergeCell ref="Z372:Z375"/>
    <mergeCell ref="T372:T375"/>
    <mergeCell ref="T376:T378"/>
    <mergeCell ref="AA304:AA306"/>
    <mergeCell ref="AA313:AA315"/>
    <mergeCell ref="Y368:Y371"/>
    <mergeCell ref="X286:X288"/>
    <mergeCell ref="U283:U285"/>
    <mergeCell ref="S307:S309"/>
    <mergeCell ref="Y372:Y375"/>
    <mergeCell ref="W376:W378"/>
    <mergeCell ref="S292:S294"/>
    <mergeCell ref="T292:T294"/>
    <mergeCell ref="T355:T357"/>
    <mergeCell ref="S360:S363"/>
    <mergeCell ref="D307:D309"/>
    <mergeCell ref="E307:E309"/>
    <mergeCell ref="E372:E375"/>
    <mergeCell ref="E355:E357"/>
    <mergeCell ref="V286:V288"/>
    <mergeCell ref="T286:T288"/>
    <mergeCell ref="T298:T301"/>
    <mergeCell ref="S385:S387"/>
    <mergeCell ref="X385:X387"/>
    <mergeCell ref="S376:S378"/>
    <mergeCell ref="E376:E378"/>
    <mergeCell ref="S382:S384"/>
    <mergeCell ref="E286:E288"/>
    <mergeCell ref="W298:W301"/>
    <mergeCell ref="U368:U371"/>
    <mergeCell ref="X360:X363"/>
    <mergeCell ref="V376:V378"/>
    <mergeCell ref="X382:X384"/>
    <mergeCell ref="V162:V164"/>
    <mergeCell ref="V215:V218"/>
    <mergeCell ref="V177:V180"/>
    <mergeCell ref="Y219:Y221"/>
    <mergeCell ref="Z219:Z221"/>
    <mergeCell ref="X204:X206"/>
    <mergeCell ref="Z211:Z214"/>
    <mergeCell ref="Z236:Z239"/>
    <mergeCell ref="Z233:Z235"/>
    <mergeCell ref="W253:W256"/>
    <mergeCell ref="Z207:Z210"/>
    <mergeCell ref="U43:U45"/>
    <mergeCell ref="V57:V58"/>
    <mergeCell ref="X57:X58"/>
    <mergeCell ref="Y59:Y64"/>
    <mergeCell ref="Z59:Z64"/>
    <mergeCell ref="U65:U68"/>
    <mergeCell ref="V65:V68"/>
    <mergeCell ref="V165:V167"/>
    <mergeCell ref="X168:X170"/>
    <mergeCell ref="Y183:Y185"/>
    <mergeCell ref="X183:X185"/>
    <mergeCell ref="X177:X180"/>
    <mergeCell ref="Z165:Z167"/>
    <mergeCell ref="Y171:Y173"/>
    <mergeCell ref="X189:X191"/>
    <mergeCell ref="Y141:Y146"/>
    <mergeCell ref="W153:W155"/>
    <mergeCell ref="Y129:Y131"/>
    <mergeCell ref="X114:X116"/>
    <mergeCell ref="U129:U131"/>
    <mergeCell ref="Z99:Z101"/>
    <mergeCell ref="X31:X33"/>
    <mergeCell ref="S85:S88"/>
    <mergeCell ref="S105:S107"/>
    <mergeCell ref="Y31:Y33"/>
    <mergeCell ref="U49:U56"/>
    <mergeCell ref="V49:V56"/>
    <mergeCell ref="X93:X95"/>
    <mergeCell ref="Y93:Y95"/>
    <mergeCell ref="S34:S42"/>
    <mergeCell ref="E40:E42"/>
    <mergeCell ref="S28:S30"/>
    <mergeCell ref="V77:V80"/>
    <mergeCell ref="Z46:Z48"/>
    <mergeCell ref="U89:U92"/>
    <mergeCell ref="Z105:Z107"/>
    <mergeCell ref="Y46:Y48"/>
    <mergeCell ref="W31:W33"/>
    <mergeCell ref="S89:S92"/>
    <mergeCell ref="W46:W48"/>
    <mergeCell ref="W89:W92"/>
    <mergeCell ref="W77:W80"/>
    <mergeCell ref="Y81:Y84"/>
    <mergeCell ref="W49:W56"/>
    <mergeCell ref="X49:X56"/>
    <mergeCell ref="W96:W98"/>
    <mergeCell ref="Z57:Z58"/>
    <mergeCell ref="Z77:Z80"/>
    <mergeCell ref="U93:U95"/>
    <mergeCell ref="V93:V95"/>
    <mergeCell ref="Y96:Y98"/>
    <mergeCell ref="T77:T80"/>
    <mergeCell ref="S77:S80"/>
    <mergeCell ref="B43:B45"/>
    <mergeCell ref="B31:B33"/>
    <mergeCell ref="F12:R12"/>
    <mergeCell ref="A19:B19"/>
    <mergeCell ref="D13:D15"/>
    <mergeCell ref="E20:E23"/>
    <mergeCell ref="C43:C45"/>
    <mergeCell ref="D43:D45"/>
    <mergeCell ref="U46:U48"/>
    <mergeCell ref="D46:D48"/>
    <mergeCell ref="E28:E30"/>
    <mergeCell ref="D31:D33"/>
    <mergeCell ref="F13:F15"/>
    <mergeCell ref="C31:C33"/>
    <mergeCell ref="A43:A45"/>
    <mergeCell ref="D28:D30"/>
    <mergeCell ref="E24:E27"/>
    <mergeCell ref="A34:A36"/>
    <mergeCell ref="B34:B36"/>
    <mergeCell ref="C34:C36"/>
    <mergeCell ref="D34:D36"/>
    <mergeCell ref="E34:E36"/>
    <mergeCell ref="A37:A39"/>
    <mergeCell ref="B37:B39"/>
    <mergeCell ref="C37:C39"/>
    <mergeCell ref="D37:D39"/>
    <mergeCell ref="E37:E39"/>
    <mergeCell ref="A40:A42"/>
    <mergeCell ref="B40:B42"/>
    <mergeCell ref="C40:C42"/>
    <mergeCell ref="D40:D42"/>
    <mergeCell ref="E46:E48"/>
    <mergeCell ref="T34:T42"/>
    <mergeCell ref="A49:A52"/>
    <mergeCell ref="B49:B52"/>
    <mergeCell ref="A69:A72"/>
    <mergeCell ref="B69:B72"/>
    <mergeCell ref="C57:C60"/>
    <mergeCell ref="B65:B68"/>
    <mergeCell ref="C65:C68"/>
    <mergeCell ref="D49:D52"/>
    <mergeCell ref="D99:D101"/>
    <mergeCell ref="A46:A48"/>
    <mergeCell ref="E49:E52"/>
    <mergeCell ref="B53:B56"/>
    <mergeCell ref="S46:S48"/>
    <mergeCell ref="B46:B48"/>
    <mergeCell ref="C53:C56"/>
    <mergeCell ref="D53:D56"/>
    <mergeCell ref="E53:E56"/>
    <mergeCell ref="S96:S98"/>
    <mergeCell ref="S57:S58"/>
    <mergeCell ref="C46:C48"/>
    <mergeCell ref="C69:C72"/>
    <mergeCell ref="C49:C52"/>
    <mergeCell ref="A53:A56"/>
    <mergeCell ref="B57:B60"/>
    <mergeCell ref="D77:D80"/>
    <mergeCell ref="E77:E80"/>
    <mergeCell ref="A85:A88"/>
    <mergeCell ref="B85:B88"/>
    <mergeCell ref="A57:A60"/>
    <mergeCell ref="D57:D60"/>
    <mergeCell ref="A65:A68"/>
    <mergeCell ref="D81:D84"/>
    <mergeCell ref="A77:A80"/>
    <mergeCell ref="B77:B80"/>
    <mergeCell ref="C77:C80"/>
    <mergeCell ref="A105:A107"/>
    <mergeCell ref="C111:C113"/>
    <mergeCell ref="D96:D98"/>
    <mergeCell ref="A81:A84"/>
    <mergeCell ref="D69:D72"/>
    <mergeCell ref="E69:E72"/>
    <mergeCell ref="C126:C128"/>
    <mergeCell ref="E111:E113"/>
    <mergeCell ref="C108:C110"/>
    <mergeCell ref="D108:D110"/>
    <mergeCell ref="D126:D128"/>
    <mergeCell ref="E126:E128"/>
    <mergeCell ref="D105:D107"/>
    <mergeCell ref="E105:E107"/>
    <mergeCell ref="D93:D95"/>
    <mergeCell ref="E93:E95"/>
    <mergeCell ref="C81:C84"/>
    <mergeCell ref="C114:C116"/>
    <mergeCell ref="A108:A110"/>
    <mergeCell ref="B108:B110"/>
    <mergeCell ref="A111:A113"/>
    <mergeCell ref="A123:A125"/>
    <mergeCell ref="B111:B113"/>
    <mergeCell ref="B123:B125"/>
    <mergeCell ref="C123:C125"/>
    <mergeCell ref="D123:D125"/>
    <mergeCell ref="E123:E125"/>
    <mergeCell ref="A117:A119"/>
    <mergeCell ref="B117:B119"/>
    <mergeCell ref="B96:B98"/>
    <mergeCell ref="E96:E98"/>
    <mergeCell ref="A89:A92"/>
    <mergeCell ref="B89:B92"/>
    <mergeCell ref="C105:C107"/>
    <mergeCell ref="B105:B107"/>
    <mergeCell ref="A93:A95"/>
    <mergeCell ref="B93:B95"/>
    <mergeCell ref="C93:C95"/>
    <mergeCell ref="E99:E101"/>
    <mergeCell ref="A114:A116"/>
    <mergeCell ref="E114:E116"/>
    <mergeCell ref="E120:E122"/>
    <mergeCell ref="E102:E104"/>
    <mergeCell ref="C89:C92"/>
    <mergeCell ref="D89:D92"/>
    <mergeCell ref="A96:A98"/>
    <mergeCell ref="A99:A101"/>
    <mergeCell ref="B99:B101"/>
    <mergeCell ref="C99:C101"/>
    <mergeCell ref="E89:E92"/>
    <mergeCell ref="C85:C88"/>
    <mergeCell ref="D85:D88"/>
    <mergeCell ref="E85:E88"/>
    <mergeCell ref="C96:C98"/>
    <mergeCell ref="A120:A122"/>
    <mergeCell ref="D102:D104"/>
    <mergeCell ref="B81:B84"/>
    <mergeCell ref="C120:C122"/>
    <mergeCell ref="D120:D122"/>
    <mergeCell ref="B153:B155"/>
    <mergeCell ref="E159:E161"/>
    <mergeCell ref="S159:S161"/>
    <mergeCell ref="T156:T158"/>
    <mergeCell ref="E156:E158"/>
    <mergeCell ref="S156:S158"/>
    <mergeCell ref="C156:C158"/>
    <mergeCell ref="E132:E134"/>
    <mergeCell ref="A138:A140"/>
    <mergeCell ref="B138:B140"/>
    <mergeCell ref="C138:C140"/>
    <mergeCell ref="D138:D140"/>
    <mergeCell ref="E138:E140"/>
    <mergeCell ref="A135:A137"/>
    <mergeCell ref="B135:B137"/>
    <mergeCell ref="C135:C137"/>
    <mergeCell ref="A156:A158"/>
    <mergeCell ref="S153:S155"/>
    <mergeCell ref="A126:A128"/>
    <mergeCell ref="E117:E119"/>
    <mergeCell ref="B114:B116"/>
    <mergeCell ref="D114:D116"/>
    <mergeCell ref="A102:A104"/>
    <mergeCell ref="C153:C155"/>
    <mergeCell ref="B126:B128"/>
    <mergeCell ref="E108:E110"/>
    <mergeCell ref="B102:B104"/>
    <mergeCell ref="C102:C104"/>
    <mergeCell ref="S132:S134"/>
    <mergeCell ref="T132:T134"/>
    <mergeCell ref="B120:B122"/>
    <mergeCell ref="T138:T140"/>
    <mergeCell ref="V159:V161"/>
    <mergeCell ref="W159:W161"/>
    <mergeCell ref="X159:X161"/>
    <mergeCell ref="S147:S149"/>
    <mergeCell ref="D147:D149"/>
    <mergeCell ref="E147:E149"/>
    <mergeCell ref="V138:V140"/>
    <mergeCell ref="S111:S113"/>
    <mergeCell ref="T111:T113"/>
    <mergeCell ref="U111:U113"/>
    <mergeCell ref="C117:C119"/>
    <mergeCell ref="D117:D119"/>
    <mergeCell ref="U123:U125"/>
    <mergeCell ref="E153:E155"/>
    <mergeCell ref="D153:D155"/>
    <mergeCell ref="V153:V155"/>
    <mergeCell ref="V108:V110"/>
    <mergeCell ref="W138:W140"/>
    <mergeCell ref="V111:V113"/>
    <mergeCell ref="W105:W107"/>
    <mergeCell ref="W126:W128"/>
    <mergeCell ref="T141:T146"/>
    <mergeCell ref="D111:D113"/>
    <mergeCell ref="B200:B203"/>
    <mergeCell ref="B196:B199"/>
    <mergeCell ref="C200:C203"/>
    <mergeCell ref="U159:U161"/>
    <mergeCell ref="V132:V134"/>
    <mergeCell ref="D135:D137"/>
    <mergeCell ref="T135:T137"/>
    <mergeCell ref="B144:B146"/>
    <mergeCell ref="C144:C146"/>
    <mergeCell ref="E162:E164"/>
    <mergeCell ref="S162:S164"/>
    <mergeCell ref="S196:S199"/>
    <mergeCell ref="T196:T199"/>
    <mergeCell ref="U196:U199"/>
    <mergeCell ref="A162:A164"/>
    <mergeCell ref="B162:B164"/>
    <mergeCell ref="B168:B170"/>
    <mergeCell ref="D156:D158"/>
    <mergeCell ref="T177:T180"/>
    <mergeCell ref="T165:T167"/>
    <mergeCell ref="U174:U176"/>
    <mergeCell ref="B159:B161"/>
    <mergeCell ref="C159:C161"/>
    <mergeCell ref="U189:U191"/>
    <mergeCell ref="T192:T195"/>
    <mergeCell ref="U162:U164"/>
    <mergeCell ref="S177:S180"/>
    <mergeCell ref="D165:D167"/>
    <mergeCell ref="E165:E167"/>
    <mergeCell ref="D174:D176"/>
    <mergeCell ref="E174:E176"/>
    <mergeCell ref="U168:U170"/>
    <mergeCell ref="B156:B158"/>
    <mergeCell ref="T171:T173"/>
    <mergeCell ref="U171:U173"/>
    <mergeCell ref="T174:T176"/>
    <mergeCell ref="A182:B182"/>
    <mergeCell ref="D171:D173"/>
    <mergeCell ref="U156:U158"/>
    <mergeCell ref="A196:A199"/>
    <mergeCell ref="B189:B191"/>
    <mergeCell ref="A189:A191"/>
    <mergeCell ref="A192:A195"/>
    <mergeCell ref="B192:B195"/>
    <mergeCell ref="C192:C195"/>
    <mergeCell ref="A183:A185"/>
    <mergeCell ref="A186:A188"/>
    <mergeCell ref="A165:A167"/>
    <mergeCell ref="S171:S173"/>
    <mergeCell ref="C168:C170"/>
    <mergeCell ref="B174:B176"/>
    <mergeCell ref="C189:C191"/>
    <mergeCell ref="T189:T191"/>
    <mergeCell ref="S174:S176"/>
    <mergeCell ref="D162:D164"/>
    <mergeCell ref="T159:T161"/>
    <mergeCell ref="C177:C180"/>
    <mergeCell ref="D192:D195"/>
    <mergeCell ref="B165:B167"/>
    <mergeCell ref="B186:B188"/>
    <mergeCell ref="D159:D161"/>
    <mergeCell ref="T162:T164"/>
    <mergeCell ref="U165:U167"/>
    <mergeCell ref="U192:U195"/>
    <mergeCell ref="A200:A203"/>
    <mergeCell ref="S207:S210"/>
    <mergeCell ref="E207:E210"/>
    <mergeCell ref="B204:B206"/>
    <mergeCell ref="W200:W203"/>
    <mergeCell ref="A153:A155"/>
    <mergeCell ref="C162:C164"/>
    <mergeCell ref="U186:U188"/>
    <mergeCell ref="A171:A173"/>
    <mergeCell ref="A174:A176"/>
    <mergeCell ref="A168:A170"/>
    <mergeCell ref="S165:S167"/>
    <mergeCell ref="B171:B173"/>
    <mergeCell ref="C171:C173"/>
    <mergeCell ref="D168:D170"/>
    <mergeCell ref="E168:E170"/>
    <mergeCell ref="E171:E173"/>
    <mergeCell ref="E192:E195"/>
    <mergeCell ref="C186:C188"/>
    <mergeCell ref="U153:U155"/>
    <mergeCell ref="T153:T155"/>
    <mergeCell ref="C207:C210"/>
    <mergeCell ref="D189:D191"/>
    <mergeCell ref="B183:B185"/>
    <mergeCell ref="A181:B181"/>
    <mergeCell ref="D186:D188"/>
    <mergeCell ref="C183:C185"/>
    <mergeCell ref="D183:D185"/>
    <mergeCell ref="E183:E185"/>
    <mergeCell ref="S183:S185"/>
    <mergeCell ref="E177:E180"/>
    <mergeCell ref="A177:B180"/>
    <mergeCell ref="D204:D206"/>
    <mergeCell ref="C204:C206"/>
    <mergeCell ref="D207:D210"/>
    <mergeCell ref="V207:V210"/>
    <mergeCell ref="W207:W210"/>
    <mergeCell ref="C196:C199"/>
    <mergeCell ref="D196:D199"/>
    <mergeCell ref="E196:E199"/>
    <mergeCell ref="D177:D180"/>
    <mergeCell ref="T207:T210"/>
    <mergeCell ref="S200:S203"/>
    <mergeCell ref="D200:D203"/>
    <mergeCell ref="E200:E203"/>
    <mergeCell ref="S204:S206"/>
    <mergeCell ref="T204:T206"/>
    <mergeCell ref="E204:E206"/>
    <mergeCell ref="E186:E188"/>
    <mergeCell ref="V186:V188"/>
    <mergeCell ref="U200:U203"/>
    <mergeCell ref="V200:V203"/>
    <mergeCell ref="W183:W185"/>
    <mergeCell ref="U177:U180"/>
    <mergeCell ref="T183:T185"/>
    <mergeCell ref="W204:W206"/>
    <mergeCell ref="W177:W180"/>
    <mergeCell ref="V189:V191"/>
    <mergeCell ref="E189:E191"/>
    <mergeCell ref="S192:S195"/>
    <mergeCell ref="T200:T203"/>
    <mergeCell ref="V183:V185"/>
    <mergeCell ref="T186:T188"/>
    <mergeCell ref="S186:S188"/>
    <mergeCell ref="A215:A218"/>
    <mergeCell ref="B244:B246"/>
    <mergeCell ref="A244:A246"/>
    <mergeCell ref="E283:E285"/>
    <mergeCell ref="C286:C288"/>
    <mergeCell ref="T247:T248"/>
    <mergeCell ref="A269:A272"/>
    <mergeCell ref="B269:B272"/>
    <mergeCell ref="C269:C272"/>
    <mergeCell ref="A265:A268"/>
    <mergeCell ref="B219:B221"/>
    <mergeCell ref="B265:B268"/>
    <mergeCell ref="C283:C285"/>
    <mergeCell ref="D280:D282"/>
    <mergeCell ref="D269:D272"/>
    <mergeCell ref="D265:D268"/>
    <mergeCell ref="D215:D218"/>
    <mergeCell ref="C247:C249"/>
    <mergeCell ref="D244:D246"/>
    <mergeCell ref="E219:E221"/>
    <mergeCell ref="S219:S221"/>
    <mergeCell ref="A222:A225"/>
    <mergeCell ref="B222:B225"/>
    <mergeCell ref="A250:A252"/>
    <mergeCell ref="B250:B252"/>
    <mergeCell ref="S250:S252"/>
    <mergeCell ref="S261:S264"/>
    <mergeCell ref="S280:S282"/>
    <mergeCell ref="E280:E282"/>
    <mergeCell ref="C277:C279"/>
    <mergeCell ref="D277:D279"/>
    <mergeCell ref="T219:T221"/>
    <mergeCell ref="D273:D276"/>
    <mergeCell ref="E273:E276"/>
    <mergeCell ref="S273:S276"/>
    <mergeCell ref="S244:S246"/>
    <mergeCell ref="A247:A249"/>
    <mergeCell ref="S394:S396"/>
    <mergeCell ref="A379:A381"/>
    <mergeCell ref="D394:D396"/>
    <mergeCell ref="D385:D387"/>
    <mergeCell ref="S286:S288"/>
    <mergeCell ref="D286:D288"/>
    <mergeCell ref="D355:D357"/>
    <mergeCell ref="E360:E363"/>
    <mergeCell ref="D364:D367"/>
    <mergeCell ref="E298:E301"/>
    <mergeCell ref="E394:E396"/>
    <mergeCell ref="A316:A318"/>
    <mergeCell ref="B316:B318"/>
    <mergeCell ref="D316:D318"/>
    <mergeCell ref="E316:E318"/>
    <mergeCell ref="S379:S381"/>
    <mergeCell ref="D379:D381"/>
    <mergeCell ref="E379:E381"/>
    <mergeCell ref="D298:D301"/>
    <mergeCell ref="B337:B339"/>
    <mergeCell ref="A298:B301"/>
    <mergeCell ref="A303:B303"/>
    <mergeCell ref="S388:S390"/>
    <mergeCell ref="C211:C214"/>
    <mergeCell ref="A253:A256"/>
    <mergeCell ref="B253:B256"/>
    <mergeCell ref="C439:C441"/>
    <mergeCell ref="S433:S435"/>
    <mergeCell ref="S439:S441"/>
    <mergeCell ref="C307:C309"/>
    <mergeCell ref="C360:C363"/>
    <mergeCell ref="D360:D363"/>
    <mergeCell ref="C368:C371"/>
    <mergeCell ref="D368:D371"/>
    <mergeCell ref="S372:S375"/>
    <mergeCell ref="S407:S410"/>
    <mergeCell ref="S368:S371"/>
    <mergeCell ref="A427:B430"/>
    <mergeCell ref="B424:B426"/>
    <mergeCell ref="S421:S423"/>
    <mergeCell ref="C411:C414"/>
    <mergeCell ref="D411:D414"/>
    <mergeCell ref="D397:D399"/>
    <mergeCell ref="E397:E399"/>
    <mergeCell ref="A376:A378"/>
    <mergeCell ref="B376:B378"/>
    <mergeCell ref="C376:C378"/>
    <mergeCell ref="A411:A414"/>
    <mergeCell ref="S411:S414"/>
    <mergeCell ref="A394:A396"/>
    <mergeCell ref="B379:B381"/>
    <mergeCell ref="A359:B359"/>
    <mergeCell ref="A415:A417"/>
    <mergeCell ref="A421:A423"/>
    <mergeCell ref="C418:C420"/>
    <mergeCell ref="A207:A210"/>
    <mergeCell ref="E250:E252"/>
    <mergeCell ref="D261:D264"/>
    <mergeCell ref="B211:B214"/>
    <mergeCell ref="E261:E264"/>
    <mergeCell ref="E269:E272"/>
    <mergeCell ref="S283:S285"/>
    <mergeCell ref="S257:S260"/>
    <mergeCell ref="B207:B210"/>
    <mergeCell ref="B283:B285"/>
    <mergeCell ref="B215:B218"/>
    <mergeCell ref="S215:S218"/>
    <mergeCell ref="S211:S214"/>
    <mergeCell ref="S265:S268"/>
    <mergeCell ref="S269:S272"/>
    <mergeCell ref="A219:A221"/>
    <mergeCell ref="A277:A279"/>
    <mergeCell ref="B277:B279"/>
    <mergeCell ref="S277:S279"/>
    <mergeCell ref="A211:A214"/>
    <mergeCell ref="S229:S232"/>
    <mergeCell ref="C222:C225"/>
    <mergeCell ref="A280:A282"/>
    <mergeCell ref="B280:B282"/>
    <mergeCell ref="C280:C282"/>
    <mergeCell ref="C215:C218"/>
    <mergeCell ref="D219:D221"/>
    <mergeCell ref="E277:E279"/>
    <mergeCell ref="C257:C260"/>
    <mergeCell ref="D257:D260"/>
    <mergeCell ref="B261:B264"/>
    <mergeCell ref="C261:C264"/>
    <mergeCell ref="A451:A453"/>
    <mergeCell ref="S481:S483"/>
    <mergeCell ref="A463:A465"/>
    <mergeCell ref="B463:B465"/>
    <mergeCell ref="C463:C465"/>
    <mergeCell ref="A457:A459"/>
    <mergeCell ref="E451:E453"/>
    <mergeCell ref="D451:D453"/>
    <mergeCell ref="S475:S477"/>
    <mergeCell ref="B448:B450"/>
    <mergeCell ref="A432:B432"/>
    <mergeCell ref="D442:D444"/>
    <mergeCell ref="B439:B441"/>
    <mergeCell ref="C436:C438"/>
    <mergeCell ref="E439:E441"/>
    <mergeCell ref="B445:B447"/>
    <mergeCell ref="C433:C435"/>
    <mergeCell ref="D433:D435"/>
    <mergeCell ref="A439:A441"/>
    <mergeCell ref="B451:B453"/>
    <mergeCell ref="C442:C444"/>
    <mergeCell ref="B436:B438"/>
    <mergeCell ref="D439:D441"/>
    <mergeCell ref="D436:D438"/>
    <mergeCell ref="B433:B435"/>
    <mergeCell ref="A433:A435"/>
    <mergeCell ref="A445:A447"/>
    <mergeCell ref="C448:C450"/>
    <mergeCell ref="C445:C447"/>
    <mergeCell ref="D445:D447"/>
    <mergeCell ref="D448:D450"/>
    <mergeCell ref="W475:W477"/>
    <mergeCell ref="T451:T453"/>
    <mergeCell ref="A466:A468"/>
    <mergeCell ref="B466:B468"/>
    <mergeCell ref="A460:A462"/>
    <mergeCell ref="T481:T483"/>
    <mergeCell ref="U481:U483"/>
    <mergeCell ref="V481:V483"/>
    <mergeCell ref="D472:D474"/>
    <mergeCell ref="E472:E474"/>
    <mergeCell ref="A448:A450"/>
    <mergeCell ref="T487:T490"/>
    <mergeCell ref="A469:A471"/>
    <mergeCell ref="B469:B471"/>
    <mergeCell ref="A487:B490"/>
    <mergeCell ref="C487:C490"/>
    <mergeCell ref="D487:D490"/>
    <mergeCell ref="E487:E490"/>
    <mergeCell ref="D457:D459"/>
    <mergeCell ref="A484:B486"/>
    <mergeCell ref="C484:C486"/>
    <mergeCell ref="D484:D486"/>
    <mergeCell ref="A454:A456"/>
    <mergeCell ref="B454:B456"/>
    <mergeCell ref="E454:E456"/>
    <mergeCell ref="C451:C453"/>
    <mergeCell ref="D454:D456"/>
    <mergeCell ref="S484:S486"/>
    <mergeCell ref="E484:E486"/>
    <mergeCell ref="E457:E459"/>
    <mergeCell ref="E460:E462"/>
    <mergeCell ref="S457:S459"/>
    <mergeCell ref="A472:A474"/>
    <mergeCell ref="B472:B474"/>
    <mergeCell ref="C472:C474"/>
    <mergeCell ref="A481:A483"/>
    <mergeCell ref="B481:B483"/>
    <mergeCell ref="C481:C483"/>
    <mergeCell ref="D481:D483"/>
    <mergeCell ref="D475:D477"/>
    <mergeCell ref="E475:E477"/>
    <mergeCell ref="A478:A480"/>
    <mergeCell ref="A475:A477"/>
    <mergeCell ref="B478:B480"/>
    <mergeCell ref="E478:E480"/>
    <mergeCell ref="B475:B477"/>
    <mergeCell ref="C475:C477"/>
    <mergeCell ref="C469:C471"/>
    <mergeCell ref="D469:D471"/>
    <mergeCell ref="C478:C480"/>
    <mergeCell ref="Y487:Y490"/>
    <mergeCell ref="S448:S450"/>
    <mergeCell ref="T448:T450"/>
    <mergeCell ref="E445:E447"/>
    <mergeCell ref="AB481:AB483"/>
    <mergeCell ref="E436:E438"/>
    <mergeCell ref="W439:W441"/>
    <mergeCell ref="X487:X490"/>
    <mergeCell ref="X427:X430"/>
    <mergeCell ref="Y442:Y444"/>
    <mergeCell ref="AA448:AA450"/>
    <mergeCell ref="X445:X447"/>
    <mergeCell ref="X481:X483"/>
    <mergeCell ref="Y481:Y483"/>
    <mergeCell ref="U487:U490"/>
    <mergeCell ref="AA481:AA483"/>
    <mergeCell ref="E448:E450"/>
    <mergeCell ref="E442:E444"/>
    <mergeCell ref="V487:V490"/>
    <mergeCell ref="Z487:Z490"/>
    <mergeCell ref="W427:W430"/>
    <mergeCell ref="E481:E483"/>
    <mergeCell ref="V433:V435"/>
    <mergeCell ref="Z478:Z480"/>
    <mergeCell ref="AA478:AA480"/>
    <mergeCell ref="AA487:AA490"/>
    <mergeCell ref="Y484:Y486"/>
    <mergeCell ref="Z484:Z486"/>
    <mergeCell ref="W487:W490"/>
    <mergeCell ref="S487:S490"/>
    <mergeCell ref="S427:S430"/>
    <mergeCell ref="X484:X486"/>
    <mergeCell ref="V484:V486"/>
    <mergeCell ref="T457:T459"/>
    <mergeCell ref="X424:X426"/>
    <mergeCell ref="U433:U435"/>
    <mergeCell ref="AA469:AA471"/>
    <mergeCell ref="Z481:Z483"/>
    <mergeCell ref="U439:U441"/>
    <mergeCell ref="T439:T441"/>
    <mergeCell ref="X439:X441"/>
    <mergeCell ref="Y445:Y447"/>
    <mergeCell ref="Z454:Z456"/>
    <mergeCell ref="T442:T444"/>
    <mergeCell ref="U436:U438"/>
    <mergeCell ref="T436:T438"/>
    <mergeCell ref="T454:T456"/>
    <mergeCell ref="T433:T435"/>
    <mergeCell ref="W424:W426"/>
    <mergeCell ref="Z433:Z435"/>
    <mergeCell ref="AA433:AA435"/>
    <mergeCell ref="Y433:Y435"/>
    <mergeCell ref="W466:W468"/>
    <mergeCell ref="X466:X468"/>
    <mergeCell ref="U475:U477"/>
    <mergeCell ref="W481:W483"/>
    <mergeCell ref="AA484:AA486"/>
    <mergeCell ref="X460:X462"/>
    <mergeCell ref="Y469:Y471"/>
    <mergeCell ref="Z469:Z471"/>
    <mergeCell ref="W484:W486"/>
    <mergeCell ref="T484:T486"/>
    <mergeCell ref="Z466:Z468"/>
    <mergeCell ref="T424:T426"/>
    <mergeCell ref="AB487:AB490"/>
    <mergeCell ref="AA421:AA423"/>
    <mergeCell ref="Y478:Y480"/>
    <mergeCell ref="A388:A390"/>
    <mergeCell ref="W385:W387"/>
    <mergeCell ref="U403:U406"/>
    <mergeCell ref="Z403:Z406"/>
    <mergeCell ref="U400:U402"/>
    <mergeCell ref="A400:A402"/>
    <mergeCell ref="B400:B402"/>
    <mergeCell ref="C400:C402"/>
    <mergeCell ref="E382:E384"/>
    <mergeCell ref="T273:T276"/>
    <mergeCell ref="S168:S170"/>
    <mergeCell ref="C394:C396"/>
    <mergeCell ref="B388:B390"/>
    <mergeCell ref="C388:C390"/>
    <mergeCell ref="D388:D390"/>
    <mergeCell ref="X400:X402"/>
    <mergeCell ref="V397:V399"/>
    <mergeCell ref="A382:A384"/>
    <mergeCell ref="B382:B384"/>
    <mergeCell ref="C382:C384"/>
    <mergeCell ref="A385:A387"/>
    <mergeCell ref="A397:A399"/>
    <mergeCell ref="B364:B367"/>
    <mergeCell ref="T368:T371"/>
    <mergeCell ref="A364:A367"/>
    <mergeCell ref="D382:D384"/>
    <mergeCell ref="S403:S406"/>
    <mergeCell ref="V171:V173"/>
    <mergeCell ref="U484:U486"/>
    <mergeCell ref="A28:A30"/>
    <mergeCell ref="U20:U23"/>
    <mergeCell ref="S20:S23"/>
    <mergeCell ref="C12:D12"/>
    <mergeCell ref="E12:E15"/>
    <mergeCell ref="C20:C23"/>
    <mergeCell ref="D20:D23"/>
    <mergeCell ref="U13:AF13"/>
    <mergeCell ref="V14:AF14"/>
    <mergeCell ref="A20:A23"/>
    <mergeCell ref="C13:C15"/>
    <mergeCell ref="Z28:Z30"/>
    <mergeCell ref="AB28:AB30"/>
    <mergeCell ref="Y24:Y27"/>
    <mergeCell ref="Y28:Y30"/>
    <mergeCell ref="X20:X23"/>
    <mergeCell ref="U14:U15"/>
    <mergeCell ref="G14:G15"/>
    <mergeCell ref="U28:U30"/>
    <mergeCell ref="B20:B23"/>
    <mergeCell ref="B12:B15"/>
    <mergeCell ref="T24:T27"/>
    <mergeCell ref="B28:B30"/>
    <mergeCell ref="C28:C30"/>
    <mergeCell ref="V24:V27"/>
    <mergeCell ref="X24:X27"/>
    <mergeCell ref="AF28:AF30"/>
    <mergeCell ref="V28:V30"/>
    <mergeCell ref="T28:T30"/>
    <mergeCell ref="G13:R13"/>
    <mergeCell ref="H14:R14"/>
    <mergeCell ref="AC20:AC23"/>
    <mergeCell ref="A8:AB8"/>
    <mergeCell ref="A9:AB9"/>
    <mergeCell ref="A18:B18"/>
    <mergeCell ref="Z43:Z45"/>
    <mergeCell ref="AA43:AA45"/>
    <mergeCell ref="AB43:AB45"/>
    <mergeCell ref="Y43:Y45"/>
    <mergeCell ref="W43:W45"/>
    <mergeCell ref="T43:T45"/>
    <mergeCell ref="AB24:AB27"/>
    <mergeCell ref="A24:A27"/>
    <mergeCell ref="AB433:AB435"/>
    <mergeCell ref="W433:W435"/>
    <mergeCell ref="X433:X435"/>
    <mergeCell ref="B24:B27"/>
    <mergeCell ref="C24:C27"/>
    <mergeCell ref="D24:D27"/>
    <mergeCell ref="U24:U27"/>
    <mergeCell ref="A17:B17"/>
    <mergeCell ref="W24:W27"/>
    <mergeCell ref="Z24:Z27"/>
    <mergeCell ref="S24:S27"/>
    <mergeCell ref="V411:V414"/>
    <mergeCell ref="A204:A206"/>
    <mergeCell ref="B372:B375"/>
    <mergeCell ref="D376:D378"/>
    <mergeCell ref="C244:C246"/>
    <mergeCell ref="Y159:Y161"/>
    <mergeCell ref="Y165:Y167"/>
    <mergeCell ref="Z159:Z161"/>
    <mergeCell ref="A31:A33"/>
    <mergeCell ref="A12:A15"/>
    <mergeCell ref="S472:S474"/>
    <mergeCell ref="T472:T474"/>
    <mergeCell ref="U472:U474"/>
    <mergeCell ref="V460:V462"/>
    <mergeCell ref="T466:T468"/>
    <mergeCell ref="V466:V468"/>
    <mergeCell ref="U466:U468"/>
    <mergeCell ref="D478:D480"/>
    <mergeCell ref="T460:T462"/>
    <mergeCell ref="U460:U462"/>
    <mergeCell ref="T478:T480"/>
    <mergeCell ref="S478:S480"/>
    <mergeCell ref="V472:V474"/>
    <mergeCell ref="T475:T477"/>
    <mergeCell ref="E469:E471"/>
    <mergeCell ref="S469:S471"/>
    <mergeCell ref="T469:T471"/>
    <mergeCell ref="U478:U480"/>
    <mergeCell ref="V478:V480"/>
    <mergeCell ref="D463:D465"/>
    <mergeCell ref="E463:E465"/>
    <mergeCell ref="S463:S465"/>
    <mergeCell ref="T463:T465"/>
    <mergeCell ref="U463:U465"/>
    <mergeCell ref="V463:V465"/>
    <mergeCell ref="S466:S468"/>
    <mergeCell ref="D460:D462"/>
    <mergeCell ref="D466:D468"/>
    <mergeCell ref="V475:V477"/>
    <mergeCell ref="S460:S462"/>
    <mergeCell ref="Y34:Y42"/>
    <mergeCell ref="S43:S45"/>
    <mergeCell ref="V114:V116"/>
    <mergeCell ref="AA123:AA125"/>
    <mergeCell ref="U126:U128"/>
    <mergeCell ref="W123:W125"/>
    <mergeCell ref="X123:X125"/>
    <mergeCell ref="V126:V128"/>
    <mergeCell ref="Z129:Z131"/>
    <mergeCell ref="AA129:AA131"/>
    <mergeCell ref="X147:X149"/>
    <mergeCell ref="Y147:Y149"/>
    <mergeCell ref="Z147:Z149"/>
    <mergeCell ref="X138:X140"/>
    <mergeCell ref="X141:X146"/>
    <mergeCell ref="T13:T15"/>
    <mergeCell ref="S13:S15"/>
    <mergeCell ref="Z31:Z33"/>
    <mergeCell ref="T20:T23"/>
    <mergeCell ref="T81:T84"/>
    <mergeCell ref="U105:U107"/>
    <mergeCell ref="Y49:Y56"/>
    <mergeCell ref="Z49:Z56"/>
    <mergeCell ref="V105:V107"/>
    <mergeCell ref="T99:T101"/>
    <mergeCell ref="T57:T58"/>
    <mergeCell ref="T46:T48"/>
    <mergeCell ref="Z34:Z42"/>
    <mergeCell ref="V46:V48"/>
    <mergeCell ref="V43:V45"/>
    <mergeCell ref="Y138:Y140"/>
    <mergeCell ref="AA85:AA88"/>
    <mergeCell ref="A442:A444"/>
    <mergeCell ref="E31:E33"/>
    <mergeCell ref="E43:E45"/>
    <mergeCell ref="X43:X45"/>
    <mergeCell ref="U469:U471"/>
    <mergeCell ref="AE147:AE149"/>
    <mergeCell ref="AE123:AE125"/>
    <mergeCell ref="AC129:AC131"/>
    <mergeCell ref="Y11:AB11"/>
    <mergeCell ref="Y10:AB10"/>
    <mergeCell ref="V123:V125"/>
    <mergeCell ref="AA153:AA155"/>
    <mergeCell ref="AA162:AA164"/>
    <mergeCell ref="AA24:AA27"/>
    <mergeCell ref="Z20:Z23"/>
    <mergeCell ref="AA31:AA33"/>
    <mergeCell ref="T31:T33"/>
    <mergeCell ref="U31:U33"/>
    <mergeCell ref="S31:S33"/>
    <mergeCell ref="W28:W30"/>
    <mergeCell ref="X28:X30"/>
    <mergeCell ref="V31:V33"/>
    <mergeCell ref="V469:V471"/>
    <mergeCell ref="S189:S191"/>
    <mergeCell ref="X46:X48"/>
    <mergeCell ref="U57:U58"/>
    <mergeCell ref="Y57:Y58"/>
    <mergeCell ref="W93:W95"/>
    <mergeCell ref="U34:U42"/>
    <mergeCell ref="V34:V42"/>
    <mergeCell ref="W34:W42"/>
    <mergeCell ref="X34:X42"/>
    <mergeCell ref="AB114:AB116"/>
    <mergeCell ref="W156:W158"/>
    <mergeCell ref="B460:B462"/>
    <mergeCell ref="E466:E468"/>
    <mergeCell ref="C466:C468"/>
    <mergeCell ref="AF99:AF101"/>
    <mergeCell ref="AF114:AF116"/>
    <mergeCell ref="AF111:AF113"/>
    <mergeCell ref="AF108:AF110"/>
    <mergeCell ref="X156:X158"/>
    <mergeCell ref="AC105:AC107"/>
    <mergeCell ref="AD105:AD107"/>
    <mergeCell ref="AE105:AE107"/>
    <mergeCell ref="AC108:AC110"/>
    <mergeCell ref="AD108:AD110"/>
    <mergeCell ref="AE108:AE110"/>
    <mergeCell ref="AC111:AC113"/>
    <mergeCell ref="AB111:AB113"/>
    <mergeCell ref="Z156:Z158"/>
    <mergeCell ref="AD111:AD113"/>
    <mergeCell ref="AE111:AE113"/>
    <mergeCell ref="AC114:AC116"/>
    <mergeCell ref="AD114:AD116"/>
    <mergeCell ref="AE114:AE116"/>
    <mergeCell ref="AB141:AB146"/>
    <mergeCell ref="AB153:AB155"/>
    <mergeCell ref="V457:V459"/>
    <mergeCell ref="U457:U459"/>
    <mergeCell ref="C427:C430"/>
    <mergeCell ref="D427:D430"/>
    <mergeCell ref="A431:B431"/>
    <mergeCell ref="A436:A438"/>
    <mergeCell ref="X81:X84"/>
    <mergeCell ref="Z114:Z116"/>
    <mergeCell ref="AA114:AA116"/>
    <mergeCell ref="Y114:Y116"/>
    <mergeCell ref="W463:W465"/>
    <mergeCell ref="X463:X465"/>
    <mergeCell ref="X475:X477"/>
    <mergeCell ref="AA141:AA146"/>
    <mergeCell ref="Z171:Z173"/>
    <mergeCell ref="W215:W218"/>
    <mergeCell ref="Y421:Y423"/>
    <mergeCell ref="X421:X423"/>
    <mergeCell ref="W421:W423"/>
    <mergeCell ref="Z394:Z396"/>
    <mergeCell ref="AA394:AA396"/>
    <mergeCell ref="AB394:AB396"/>
    <mergeCell ref="AC394:AC396"/>
    <mergeCell ref="Z138:Z140"/>
    <mergeCell ref="AA138:AA140"/>
    <mergeCell ref="AB159:AB161"/>
    <mergeCell ref="AA352:AA354"/>
    <mergeCell ref="Z304:Z306"/>
    <mergeCell ref="X304:X306"/>
    <mergeCell ref="W472:W474"/>
    <mergeCell ref="X472:X474"/>
    <mergeCell ref="AA316:AA318"/>
    <mergeCell ref="AA372:AA375"/>
    <mergeCell ref="Y352:Y354"/>
    <mergeCell ref="X292:X294"/>
    <mergeCell ref="W364:W367"/>
    <mergeCell ref="AA295:AA297"/>
    <mergeCell ref="AA349:AA351"/>
    <mergeCell ref="AA77:AA80"/>
    <mergeCell ref="AB77:AB80"/>
    <mergeCell ref="AB85:AB88"/>
    <mergeCell ref="Z85:Z88"/>
    <mergeCell ref="X77:X80"/>
    <mergeCell ref="Z81:Z84"/>
    <mergeCell ref="X69:X76"/>
    <mergeCell ref="Y69:Y76"/>
    <mergeCell ref="Z69:Z76"/>
    <mergeCell ref="AA69:AA76"/>
    <mergeCell ref="AB138:AB140"/>
    <mergeCell ref="X132:X134"/>
    <mergeCell ref="AB69:AB76"/>
    <mergeCell ref="AC96:AC98"/>
    <mergeCell ref="AD96:AD98"/>
    <mergeCell ref="AE96:AE98"/>
    <mergeCell ref="AA126:AA128"/>
    <mergeCell ref="AB132:AB134"/>
    <mergeCell ref="X135:X137"/>
    <mergeCell ref="Y135:Y137"/>
    <mergeCell ref="Z135:Z137"/>
    <mergeCell ref="X108:X110"/>
    <mergeCell ref="Z108:Z110"/>
    <mergeCell ref="AA105:AA107"/>
    <mergeCell ref="AA108:AA110"/>
    <mergeCell ref="AB99:AB101"/>
    <mergeCell ref="AB108:AB110"/>
    <mergeCell ref="X105:X107"/>
    <mergeCell ref="Y105:Y107"/>
    <mergeCell ref="AA135:AA137"/>
    <mergeCell ref="Z111:Z113"/>
    <mergeCell ref="AA99:AA101"/>
    <mergeCell ref="X85:X88"/>
    <mergeCell ref="W81:W84"/>
    <mergeCell ref="S102:S104"/>
    <mergeCell ref="T102:T104"/>
    <mergeCell ref="U102:U104"/>
    <mergeCell ref="V102:V104"/>
    <mergeCell ref="W102:W104"/>
    <mergeCell ref="U108:U110"/>
    <mergeCell ref="T129:T131"/>
    <mergeCell ref="AB129:AB131"/>
    <mergeCell ref="AA65:AA68"/>
    <mergeCell ref="AB96:AB98"/>
    <mergeCell ref="Z89:Z92"/>
    <mergeCell ref="Z93:Z95"/>
    <mergeCell ref="Y108:Y110"/>
    <mergeCell ref="V69:V76"/>
    <mergeCell ref="W69:W76"/>
    <mergeCell ref="S99:S101"/>
    <mergeCell ref="V96:V98"/>
    <mergeCell ref="T123:T125"/>
    <mergeCell ref="X126:X128"/>
    <mergeCell ref="Y111:Y113"/>
    <mergeCell ref="AB81:AB84"/>
    <mergeCell ref="X111:X113"/>
    <mergeCell ref="Y99:Y101"/>
    <mergeCell ref="AA111:AA113"/>
    <mergeCell ref="X96:X98"/>
    <mergeCell ref="Z123:Z125"/>
    <mergeCell ref="S93:S95"/>
    <mergeCell ref="T93:T95"/>
    <mergeCell ref="X99:X101"/>
    <mergeCell ref="U77:U80"/>
    <mergeCell ref="V81:V84"/>
    <mergeCell ref="U81:U84"/>
    <mergeCell ref="AB65:AB68"/>
    <mergeCell ref="AB105:AB107"/>
    <mergeCell ref="Z96:Z98"/>
    <mergeCell ref="X102:X104"/>
    <mergeCell ref="AA96:AA98"/>
    <mergeCell ref="Y102:Y104"/>
    <mergeCell ref="Z102:Z104"/>
    <mergeCell ref="AA102:AA104"/>
    <mergeCell ref="AB102:AB104"/>
    <mergeCell ref="D211:D214"/>
    <mergeCell ref="E211:E214"/>
    <mergeCell ref="E222:E225"/>
    <mergeCell ref="AB57:AB58"/>
    <mergeCell ref="Y77:Y80"/>
    <mergeCell ref="X89:X92"/>
    <mergeCell ref="Y89:Y92"/>
    <mergeCell ref="AA89:AA92"/>
    <mergeCell ref="E81:E84"/>
    <mergeCell ref="S81:S84"/>
    <mergeCell ref="AB89:AB92"/>
    <mergeCell ref="T85:T88"/>
    <mergeCell ref="U85:U88"/>
    <mergeCell ref="V85:V88"/>
    <mergeCell ref="T89:T92"/>
    <mergeCell ref="V89:V92"/>
    <mergeCell ref="W65:W68"/>
    <mergeCell ref="X65:X68"/>
    <mergeCell ref="Y65:Y68"/>
    <mergeCell ref="Z65:Z68"/>
    <mergeCell ref="W85:W88"/>
    <mergeCell ref="D129:D131"/>
    <mergeCell ref="V135:V137"/>
    <mergeCell ref="W132:W134"/>
    <mergeCell ref="S114:S116"/>
    <mergeCell ref="V99:V101"/>
    <mergeCell ref="U96:U98"/>
    <mergeCell ref="S123:S125"/>
    <mergeCell ref="S108:S110"/>
    <mergeCell ref="S138:S140"/>
    <mergeCell ref="U135:U137"/>
    <mergeCell ref="T114:T116"/>
    <mergeCell ref="U114:U116"/>
    <mergeCell ref="T126:T128"/>
    <mergeCell ref="U99:U101"/>
    <mergeCell ref="T105:T107"/>
    <mergeCell ref="T96:T98"/>
    <mergeCell ref="T108:T110"/>
    <mergeCell ref="W162:W164"/>
    <mergeCell ref="U183:U185"/>
    <mergeCell ref="C424:C426"/>
    <mergeCell ref="D424:D426"/>
    <mergeCell ref="E424:E426"/>
    <mergeCell ref="A424:A426"/>
    <mergeCell ref="A418:A420"/>
    <mergeCell ref="B418:B420"/>
    <mergeCell ref="V129:V131"/>
    <mergeCell ref="W129:W131"/>
    <mergeCell ref="V196:V199"/>
    <mergeCell ref="C147:C149"/>
    <mergeCell ref="W141:W146"/>
    <mergeCell ref="T147:T149"/>
    <mergeCell ref="U147:U149"/>
    <mergeCell ref="V147:V149"/>
    <mergeCell ref="W147:W149"/>
    <mergeCell ref="E144:E146"/>
    <mergeCell ref="W368:W371"/>
    <mergeCell ref="V382:V384"/>
    <mergeCell ref="U382:U384"/>
    <mergeCell ref="V141:V146"/>
    <mergeCell ref="V360:V363"/>
    <mergeCell ref="S304:S306"/>
    <mergeCell ref="B421:B423"/>
    <mergeCell ref="B415:B417"/>
    <mergeCell ref="U424:U426"/>
    <mergeCell ref="V424:V426"/>
    <mergeCell ref="D421:D423"/>
    <mergeCell ref="U138:U140"/>
    <mergeCell ref="E135:E137"/>
    <mergeCell ref="T411:T414"/>
    <mergeCell ref="Z360:Z363"/>
    <mergeCell ref="X478:X480"/>
    <mergeCell ref="Z442:Z444"/>
    <mergeCell ref="Z457:Z459"/>
    <mergeCell ref="AA457:AA459"/>
    <mergeCell ref="A132:A134"/>
    <mergeCell ref="A159:A161"/>
    <mergeCell ref="A147:A149"/>
    <mergeCell ref="B147:B149"/>
    <mergeCell ref="AA147:AA149"/>
    <mergeCell ref="B457:B459"/>
    <mergeCell ref="Y466:Y468"/>
    <mergeCell ref="S445:S447"/>
    <mergeCell ref="T445:T447"/>
    <mergeCell ref="U427:U430"/>
    <mergeCell ref="E215:E218"/>
    <mergeCell ref="U292:U294"/>
    <mergeCell ref="V292:V294"/>
    <mergeCell ref="W292:W294"/>
    <mergeCell ref="X397:X399"/>
    <mergeCell ref="W400:W402"/>
    <mergeCell ref="X451:X453"/>
    <mergeCell ref="Y451:Y453"/>
    <mergeCell ref="Z448:Z450"/>
    <mergeCell ref="Y411:Y414"/>
    <mergeCell ref="C460:C462"/>
    <mergeCell ref="C457:C459"/>
    <mergeCell ref="W457:W459"/>
    <mergeCell ref="U372:U375"/>
    <mergeCell ref="C454:C456"/>
    <mergeCell ref="V156:V158"/>
    <mergeCell ref="S454:S456"/>
    <mergeCell ref="AF424:AF426"/>
    <mergeCell ref="AF400:AF402"/>
    <mergeCell ref="AF411:AF414"/>
    <mergeCell ref="AF295:AF297"/>
    <mergeCell ref="AF421:AF423"/>
    <mergeCell ref="X355:X357"/>
    <mergeCell ref="Y346:Y348"/>
    <mergeCell ref="Z346:Z348"/>
    <mergeCell ref="AA346:AA348"/>
    <mergeCell ref="S289:S291"/>
    <mergeCell ref="S424:S426"/>
    <mergeCell ref="U298:U301"/>
    <mergeCell ref="U304:U306"/>
    <mergeCell ref="W307:W309"/>
    <mergeCell ref="AD394:AD396"/>
    <mergeCell ref="AE394:AE396"/>
    <mergeCell ref="AA343:AA345"/>
    <mergeCell ref="Y407:Y410"/>
    <mergeCell ref="Z407:Z410"/>
    <mergeCell ref="V391:V393"/>
    <mergeCell ref="W391:W393"/>
    <mergeCell ref="X391:X393"/>
    <mergeCell ref="Y391:Y393"/>
    <mergeCell ref="Z391:Z393"/>
    <mergeCell ref="AA391:AA393"/>
    <mergeCell ref="X368:X371"/>
    <mergeCell ref="AB360:AB363"/>
    <mergeCell ref="X364:X367"/>
    <mergeCell ref="AC364:AC367"/>
    <mergeCell ref="AD364:AD367"/>
    <mergeCell ref="AE364:AE367"/>
    <mergeCell ref="U307:U309"/>
    <mergeCell ref="AF372:AF375"/>
    <mergeCell ref="AD424:AD426"/>
    <mergeCell ref="AE424:AE426"/>
    <mergeCell ref="AC448:AC450"/>
    <mergeCell ref="AE451:AE453"/>
    <mergeCell ref="AC466:AC468"/>
    <mergeCell ref="AD466:AD468"/>
    <mergeCell ref="AE310:AE312"/>
    <mergeCell ref="W469:W471"/>
    <mergeCell ref="X469:X471"/>
    <mergeCell ref="AF466:AF468"/>
    <mergeCell ref="AF469:AF471"/>
    <mergeCell ref="Y457:Y459"/>
    <mergeCell ref="Y454:Y456"/>
    <mergeCell ref="AB469:AB471"/>
    <mergeCell ref="AB466:AB468"/>
    <mergeCell ref="X454:X456"/>
    <mergeCell ref="AA454:AA456"/>
    <mergeCell ref="X457:X459"/>
    <mergeCell ref="AA445:AA447"/>
    <mergeCell ref="AA460:AA462"/>
    <mergeCell ref="W436:W438"/>
    <mergeCell ref="W415:W420"/>
    <mergeCell ref="X415:X420"/>
    <mergeCell ref="Y415:Y420"/>
    <mergeCell ref="Z415:Z420"/>
    <mergeCell ref="AA415:AA420"/>
    <mergeCell ref="AB415:AB420"/>
    <mergeCell ref="AC415:AC420"/>
    <mergeCell ref="AD415:AD420"/>
    <mergeCell ref="AE415:AE420"/>
    <mergeCell ref="AB421:AB423"/>
    <mergeCell ref="AF481:AF483"/>
    <mergeCell ref="AF478:AF480"/>
    <mergeCell ref="V427:V430"/>
    <mergeCell ref="X448:X450"/>
    <mergeCell ref="Y460:Y462"/>
    <mergeCell ref="Y427:Y430"/>
    <mergeCell ref="Z427:Z430"/>
    <mergeCell ref="AE442:AE444"/>
    <mergeCell ref="AC445:AC447"/>
    <mergeCell ref="AD445:AD447"/>
    <mergeCell ref="AE445:AE447"/>
    <mergeCell ref="AC454:AC456"/>
    <mergeCell ref="AD454:AD456"/>
    <mergeCell ref="AE439:AE441"/>
    <mergeCell ref="AC442:AC444"/>
    <mergeCell ref="AD442:AD444"/>
    <mergeCell ref="Y463:Y465"/>
    <mergeCell ref="Z463:Z465"/>
    <mergeCell ref="AF472:AF474"/>
    <mergeCell ref="V436:V438"/>
    <mergeCell ref="V442:V444"/>
    <mergeCell ref="V448:V450"/>
    <mergeCell ref="W478:W480"/>
    <mergeCell ref="Z475:Z477"/>
    <mergeCell ref="Y472:Y474"/>
    <mergeCell ref="Z472:Z474"/>
    <mergeCell ref="AA472:AA474"/>
    <mergeCell ref="AB472:AB474"/>
    <mergeCell ref="AF475:AF477"/>
    <mergeCell ref="V451:V453"/>
    <mergeCell ref="AB463:AB465"/>
    <mergeCell ref="AC463:AC465"/>
    <mergeCell ref="AF385:AF387"/>
    <mergeCell ref="AA298:AA301"/>
    <mergeCell ref="AF31:AF33"/>
    <mergeCell ref="AF43:AF45"/>
    <mergeCell ref="AF65:AF68"/>
    <mergeCell ref="AF215:AF218"/>
    <mergeCell ref="AF211:AF214"/>
    <mergeCell ref="AF207:AF210"/>
    <mergeCell ref="AF247:AF248"/>
    <mergeCell ref="AF219:AF221"/>
    <mergeCell ref="AF244:AF246"/>
    <mergeCell ref="AF46:AF48"/>
    <mergeCell ref="AF57:AF58"/>
    <mergeCell ref="AF280:AF282"/>
    <mergeCell ref="Z269:Z272"/>
    <mergeCell ref="AC99:AC101"/>
    <mergeCell ref="AD99:AD101"/>
    <mergeCell ref="AE99:AE101"/>
    <mergeCell ref="AE117:AE122"/>
    <mergeCell ref="AD135:AD137"/>
    <mergeCell ref="AA132:AA134"/>
    <mergeCell ref="AD129:AD131"/>
    <mergeCell ref="AE129:AE131"/>
    <mergeCell ref="AE132:AE134"/>
    <mergeCell ref="AC135:AC137"/>
    <mergeCell ref="AE135:AE137"/>
    <mergeCell ref="AC102:AC104"/>
    <mergeCell ref="AD102:AD104"/>
    <mergeCell ref="AA364:AA367"/>
    <mergeCell ref="AF126:AF128"/>
    <mergeCell ref="AF138:AF140"/>
    <mergeCell ref="AF382:AF384"/>
    <mergeCell ref="AF147:AF149"/>
    <mergeCell ref="AF153:AF155"/>
    <mergeCell ref="AF171:AF173"/>
    <mergeCell ref="AF168:AF170"/>
    <mergeCell ref="W111:W113"/>
    <mergeCell ref="W114:W116"/>
    <mergeCell ref="AA93:AA95"/>
    <mergeCell ref="AB93:AB95"/>
    <mergeCell ref="AF379:AF381"/>
    <mergeCell ref="AF376:AF378"/>
    <mergeCell ref="AF487:AF490"/>
    <mergeCell ref="AF407:AF410"/>
    <mergeCell ref="AF403:AF406"/>
    <mergeCell ref="AF427:AF430"/>
    <mergeCell ref="AF439:AF441"/>
    <mergeCell ref="AF442:AF444"/>
    <mergeCell ref="AF445:AF447"/>
    <mergeCell ref="AF436:AF438"/>
    <mergeCell ref="AF433:AF435"/>
    <mergeCell ref="AF454:AF456"/>
    <mergeCell ref="AF457:AF459"/>
    <mergeCell ref="AF460:AF462"/>
    <mergeCell ref="AF451:AF453"/>
    <mergeCell ref="AF448:AF450"/>
    <mergeCell ref="AF484:AF486"/>
    <mergeCell ref="AA451:AA453"/>
    <mergeCell ref="AC407:AC410"/>
    <mergeCell ref="AC424:AC426"/>
    <mergeCell ref="AA337:AA339"/>
    <mergeCell ref="W448:W450"/>
    <mergeCell ref="AF355:AF357"/>
    <mergeCell ref="AF368:AF371"/>
    <mergeCell ref="W460:W462"/>
    <mergeCell ref="Y436:Y438"/>
    <mergeCell ref="Z436:Z438"/>
    <mergeCell ref="Y448:Y450"/>
    <mergeCell ref="AA442:AA444"/>
    <mergeCell ref="AB439:AB441"/>
    <mergeCell ref="AB424:AB426"/>
    <mergeCell ref="AA427:AA430"/>
    <mergeCell ref="AB427:AB430"/>
    <mergeCell ref="AA436:AA438"/>
    <mergeCell ref="AB451:AB453"/>
    <mergeCell ref="Z460:Z462"/>
    <mergeCell ref="V454:V456"/>
    <mergeCell ref="W454:W456"/>
    <mergeCell ref="Y439:Y441"/>
    <mergeCell ref="Z445:Z447"/>
    <mergeCell ref="X436:X438"/>
    <mergeCell ref="Z439:Z441"/>
    <mergeCell ref="W451:W453"/>
    <mergeCell ref="U454:U456"/>
    <mergeCell ref="AB436:AB438"/>
    <mergeCell ref="V421:V423"/>
    <mergeCell ref="W407:W410"/>
    <mergeCell ref="S436:S438"/>
    <mergeCell ref="E415:E417"/>
    <mergeCell ref="U411:U414"/>
    <mergeCell ref="W411:W414"/>
    <mergeCell ref="E411:E414"/>
    <mergeCell ref="X411:X414"/>
    <mergeCell ref="X442:X444"/>
    <mergeCell ref="U442:U444"/>
    <mergeCell ref="D415:D417"/>
    <mergeCell ref="C421:C423"/>
    <mergeCell ref="E421:E423"/>
    <mergeCell ref="V439:V441"/>
    <mergeCell ref="V445:V447"/>
    <mergeCell ref="T427:T430"/>
    <mergeCell ref="S442:S444"/>
    <mergeCell ref="E418:E420"/>
    <mergeCell ref="U451:U453"/>
    <mergeCell ref="U421:U423"/>
    <mergeCell ref="Z411:Z414"/>
    <mergeCell ref="Z421:Z423"/>
    <mergeCell ref="AB448:AB450"/>
    <mergeCell ref="E433:E435"/>
    <mergeCell ref="S451:S453"/>
    <mergeCell ref="U448:U450"/>
    <mergeCell ref="B411:B414"/>
    <mergeCell ref="C415:C417"/>
    <mergeCell ref="W442:W444"/>
    <mergeCell ref="W445:W447"/>
    <mergeCell ref="U445:U447"/>
    <mergeCell ref="B442:B444"/>
    <mergeCell ref="E427:E430"/>
    <mergeCell ref="S415:S420"/>
    <mergeCell ref="T415:T420"/>
    <mergeCell ref="U415:U420"/>
    <mergeCell ref="V415:V420"/>
    <mergeCell ref="D418:D420"/>
    <mergeCell ref="AB403:AB406"/>
    <mergeCell ref="U407:U410"/>
    <mergeCell ref="AA397:AA399"/>
    <mergeCell ref="E388:E390"/>
    <mergeCell ref="C403:C406"/>
    <mergeCell ref="AA403:AA406"/>
    <mergeCell ref="T421:T423"/>
    <mergeCell ref="X403:X406"/>
    <mergeCell ref="B394:B396"/>
    <mergeCell ref="D391:D393"/>
    <mergeCell ref="C391:C393"/>
    <mergeCell ref="E391:E393"/>
    <mergeCell ref="D403:D406"/>
    <mergeCell ref="D400:D402"/>
    <mergeCell ref="S397:S399"/>
    <mergeCell ref="E400:E402"/>
    <mergeCell ref="S400:S402"/>
    <mergeCell ref="Y400:Y402"/>
    <mergeCell ref="W403:W406"/>
    <mergeCell ref="T403:T406"/>
    <mergeCell ref="E385:E387"/>
    <mergeCell ref="B397:B399"/>
    <mergeCell ref="AB400:AB402"/>
    <mergeCell ref="Z400:Z402"/>
    <mergeCell ref="AB397:AB399"/>
    <mergeCell ref="A407:A410"/>
    <mergeCell ref="B407:B410"/>
    <mergeCell ref="C407:C410"/>
    <mergeCell ref="A391:A393"/>
    <mergeCell ref="E407:E410"/>
    <mergeCell ref="E403:E406"/>
    <mergeCell ref="B391:B393"/>
    <mergeCell ref="T385:T387"/>
    <mergeCell ref="V400:V402"/>
    <mergeCell ref="W397:W399"/>
    <mergeCell ref="T407:T410"/>
    <mergeCell ref="C397:C399"/>
    <mergeCell ref="U385:U387"/>
    <mergeCell ref="Z385:Z387"/>
    <mergeCell ref="Y397:Y399"/>
    <mergeCell ref="S391:S393"/>
    <mergeCell ref="T391:T393"/>
    <mergeCell ref="U391:U393"/>
    <mergeCell ref="Z397:Z399"/>
    <mergeCell ref="AA400:AA402"/>
    <mergeCell ref="D407:D410"/>
    <mergeCell ref="B385:B387"/>
    <mergeCell ref="C385:C387"/>
    <mergeCell ref="A403:A406"/>
    <mergeCell ref="AB236:AB239"/>
    <mergeCell ref="Y269:Y272"/>
    <mergeCell ref="T304:T306"/>
    <mergeCell ref="D304:D306"/>
    <mergeCell ref="E304:E306"/>
    <mergeCell ref="E364:E367"/>
    <mergeCell ref="AF360:AF363"/>
    <mergeCell ref="AF397:AF399"/>
    <mergeCell ref="Y379:Y381"/>
    <mergeCell ref="V298:V301"/>
    <mergeCell ref="W355:W357"/>
    <mergeCell ref="Y382:Y384"/>
    <mergeCell ref="Y364:Y367"/>
    <mergeCell ref="AB364:AB367"/>
    <mergeCell ref="AB376:AB378"/>
    <mergeCell ref="AB379:AB381"/>
    <mergeCell ref="AC360:AC363"/>
    <mergeCell ref="AD360:AD363"/>
    <mergeCell ref="AE360:AE363"/>
    <mergeCell ref="Z364:Z367"/>
    <mergeCell ref="X379:X381"/>
    <mergeCell ref="X376:X378"/>
    <mergeCell ref="W379:W381"/>
    <mergeCell ref="W382:W384"/>
    <mergeCell ref="X372:X375"/>
    <mergeCell ref="D372:D375"/>
    <mergeCell ref="AC304:AC306"/>
    <mergeCell ref="AD304:AD306"/>
    <mergeCell ref="AE304:AE306"/>
    <mergeCell ref="AC307:AC309"/>
    <mergeCell ref="Y355:Y357"/>
    <mergeCell ref="AE388:AE390"/>
    <mergeCell ref="AF257:AF260"/>
    <mergeCell ref="AC261:AC264"/>
    <mergeCell ref="AD261:AD264"/>
    <mergeCell ref="AE261:AE264"/>
    <mergeCell ref="AC265:AC268"/>
    <mergeCell ref="AD265:AD268"/>
    <mergeCell ref="C372:C375"/>
    <mergeCell ref="D292:D294"/>
    <mergeCell ref="E292:E294"/>
    <mergeCell ref="V244:V246"/>
    <mergeCell ref="S355:S357"/>
    <mergeCell ref="AA292:AA294"/>
    <mergeCell ref="X244:X246"/>
    <mergeCell ref="AB261:AB264"/>
    <mergeCell ref="X247:X248"/>
    <mergeCell ref="AF283:AF285"/>
    <mergeCell ref="C355:C357"/>
    <mergeCell ref="AF307:AF309"/>
    <mergeCell ref="C364:C367"/>
    <mergeCell ref="C292:C294"/>
    <mergeCell ref="AA286:AA288"/>
    <mergeCell ref="AB280:AB282"/>
    <mergeCell ref="AB283:AB285"/>
    <mergeCell ref="AB292:AB294"/>
    <mergeCell ref="AB277:AB279"/>
    <mergeCell ref="Z352:Z354"/>
    <mergeCell ref="AA277:AA279"/>
    <mergeCell ref="AD307:AD309"/>
    <mergeCell ref="AE307:AE309"/>
    <mergeCell ref="AF298:AF301"/>
    <mergeCell ref="Z307:Z309"/>
    <mergeCell ref="AF364:AF367"/>
    <mergeCell ref="C219:C221"/>
    <mergeCell ref="B286:B288"/>
    <mergeCell ref="A302:B302"/>
    <mergeCell ref="C304:C306"/>
    <mergeCell ref="C298:C301"/>
    <mergeCell ref="U244:U246"/>
    <mergeCell ref="Y334:Y336"/>
    <mergeCell ref="Z334:Z336"/>
    <mergeCell ref="A295:A297"/>
    <mergeCell ref="B295:B297"/>
    <mergeCell ref="C295:C297"/>
    <mergeCell ref="D295:D297"/>
    <mergeCell ref="E295:E297"/>
    <mergeCell ref="S295:S297"/>
    <mergeCell ref="T295:T297"/>
    <mergeCell ref="U295:U297"/>
    <mergeCell ref="V295:V297"/>
    <mergeCell ref="W295:W297"/>
    <mergeCell ref="X295:X297"/>
    <mergeCell ref="Y295:Y297"/>
    <mergeCell ref="Z295:Z297"/>
    <mergeCell ref="X219:X221"/>
    <mergeCell ref="U219:U221"/>
    <mergeCell ref="U286:U288"/>
    <mergeCell ref="Y292:Y294"/>
    <mergeCell ref="W304:W306"/>
    <mergeCell ref="Z325:Z327"/>
    <mergeCell ref="Z286:Z288"/>
    <mergeCell ref="W286:W288"/>
    <mergeCell ref="A226:A228"/>
    <mergeCell ref="V257:V260"/>
    <mergeCell ref="W269:W272"/>
    <mergeCell ref="B226:B228"/>
    <mergeCell ref="A372:A375"/>
    <mergeCell ref="D283:D285"/>
    <mergeCell ref="D250:D252"/>
    <mergeCell ref="A358:B358"/>
    <mergeCell ref="A360:A363"/>
    <mergeCell ref="B360:B363"/>
    <mergeCell ref="A292:A294"/>
    <mergeCell ref="B292:B294"/>
    <mergeCell ref="Z247:Z248"/>
    <mergeCell ref="Z253:Z256"/>
    <mergeCell ref="T360:T363"/>
    <mergeCell ref="A289:A291"/>
    <mergeCell ref="B289:B291"/>
    <mergeCell ref="C289:C291"/>
    <mergeCell ref="D289:D291"/>
    <mergeCell ref="E289:E291"/>
    <mergeCell ref="W360:W363"/>
    <mergeCell ref="S316:S318"/>
    <mergeCell ref="T316:T318"/>
    <mergeCell ref="U316:U318"/>
    <mergeCell ref="V316:V318"/>
    <mergeCell ref="W316:W318"/>
    <mergeCell ref="X316:X318"/>
    <mergeCell ref="Y316:Y318"/>
    <mergeCell ref="Z316:Z318"/>
    <mergeCell ref="Y343:Y345"/>
    <mergeCell ref="Z343:Z345"/>
    <mergeCell ref="X334:X336"/>
    <mergeCell ref="U355:U357"/>
    <mergeCell ref="W261:W264"/>
    <mergeCell ref="T269:T272"/>
    <mergeCell ref="AC247:AC248"/>
    <mergeCell ref="AF273:AF276"/>
    <mergeCell ref="T226:T228"/>
    <mergeCell ref="U226:U228"/>
    <mergeCell ref="V226:V228"/>
    <mergeCell ref="W226:W228"/>
    <mergeCell ref="X226:X228"/>
    <mergeCell ref="Y226:Y228"/>
    <mergeCell ref="Y215:Y218"/>
    <mergeCell ref="V222:V225"/>
    <mergeCell ref="Y304:Y306"/>
    <mergeCell ref="V304:V306"/>
    <mergeCell ref="T222:T225"/>
    <mergeCell ref="T215:T218"/>
    <mergeCell ref="Y257:Y260"/>
    <mergeCell ref="X325:X327"/>
    <mergeCell ref="Y325:Y327"/>
    <mergeCell ref="W247:W248"/>
    <mergeCell ref="W219:W221"/>
    <mergeCell ref="T313:T315"/>
    <mergeCell ref="U313:U315"/>
    <mergeCell ref="V313:V315"/>
    <mergeCell ref="Y286:Y288"/>
    <mergeCell ref="U215:U218"/>
    <mergeCell ref="X215:X218"/>
    <mergeCell ref="X307:X309"/>
    <mergeCell ref="V219:V221"/>
    <mergeCell ref="W265:W268"/>
    <mergeCell ref="X265:X268"/>
    <mergeCell ref="U273:U276"/>
    <mergeCell ref="T261:T264"/>
    <mergeCell ref="U261:U264"/>
    <mergeCell ref="AA226:AA228"/>
    <mergeCell ref="AF222:AF225"/>
    <mergeCell ref="AF292:AF294"/>
    <mergeCell ref="Z280:Z282"/>
    <mergeCell ref="AA283:AA285"/>
    <mergeCell ref="Y207:Y210"/>
    <mergeCell ref="AF304:AF306"/>
    <mergeCell ref="AF286:AF288"/>
    <mergeCell ref="AF261:AF264"/>
    <mergeCell ref="AF265:AF268"/>
    <mergeCell ref="AB286:AB288"/>
    <mergeCell ref="AF269:AF272"/>
    <mergeCell ref="Y250:Y252"/>
    <mergeCell ref="Z250:Z252"/>
    <mergeCell ref="AA247:AA248"/>
    <mergeCell ref="Y247:Y248"/>
    <mergeCell ref="AE295:AE297"/>
    <mergeCell ref="AC283:AC285"/>
    <mergeCell ref="AC298:AC301"/>
    <mergeCell ref="AD298:AD301"/>
    <mergeCell ref="AE298:AE301"/>
    <mergeCell ref="AC280:AC282"/>
    <mergeCell ref="AB215:AB218"/>
    <mergeCell ref="AC292:AC294"/>
    <mergeCell ref="AD292:AD294"/>
    <mergeCell ref="AE292:AE294"/>
    <mergeCell ref="Z273:Z276"/>
    <mergeCell ref="AA273:AA276"/>
    <mergeCell ref="AB273:AB276"/>
    <mergeCell ref="AC244:AC246"/>
    <mergeCell ref="AD244:AD246"/>
    <mergeCell ref="AE244:AE246"/>
    <mergeCell ref="AB207:AB210"/>
    <mergeCell ref="X261:X264"/>
    <mergeCell ref="AF183:AF185"/>
    <mergeCell ref="AA177:AA180"/>
    <mergeCell ref="AE265:AE268"/>
    <mergeCell ref="AC269:AC272"/>
    <mergeCell ref="AD269:AD272"/>
    <mergeCell ref="AE269:AE272"/>
    <mergeCell ref="AC273:AC276"/>
    <mergeCell ref="AD273:AD276"/>
    <mergeCell ref="AE273:AE276"/>
    <mergeCell ref="AC277:AC279"/>
    <mergeCell ref="AD277:AD279"/>
    <mergeCell ref="AE277:AE279"/>
    <mergeCell ref="AB204:AB206"/>
    <mergeCell ref="AB192:AB195"/>
    <mergeCell ref="AF250:AF252"/>
    <mergeCell ref="AE215:AE218"/>
    <mergeCell ref="AA211:AA214"/>
    <mergeCell ref="AA219:AA221"/>
    <mergeCell ref="AD189:AD191"/>
    <mergeCell ref="AE189:AE191"/>
    <mergeCell ref="AB244:AB246"/>
    <mergeCell ref="AC207:AC210"/>
    <mergeCell ref="AF196:AF199"/>
    <mergeCell ref="AF204:AF206"/>
    <mergeCell ref="AE200:AE203"/>
    <mergeCell ref="AC204:AC206"/>
    <mergeCell ref="AD183:AD185"/>
    <mergeCell ref="AB265:AB268"/>
    <mergeCell ref="AB269:AB272"/>
    <mergeCell ref="AE229:AE232"/>
    <mergeCell ref="AF174:AF176"/>
    <mergeCell ref="AF177:AF180"/>
    <mergeCell ref="AF277:AF279"/>
    <mergeCell ref="Z222:Z225"/>
    <mergeCell ref="AA222:AA225"/>
    <mergeCell ref="AB222:AB225"/>
    <mergeCell ref="AC226:AC228"/>
    <mergeCell ref="AB189:AB191"/>
    <mergeCell ref="X200:X203"/>
    <mergeCell ref="Y196:Y199"/>
    <mergeCell ref="X196:X199"/>
    <mergeCell ref="AA207:AA210"/>
    <mergeCell ref="Y204:Y206"/>
    <mergeCell ref="Z204:Z206"/>
    <mergeCell ref="W277:W279"/>
    <mergeCell ref="X277:X279"/>
    <mergeCell ref="Y277:Y279"/>
    <mergeCell ref="Z277:Z279"/>
    <mergeCell ref="Y273:Y276"/>
    <mergeCell ref="W233:W235"/>
    <mergeCell ref="X233:X235"/>
    <mergeCell ref="Y233:Y235"/>
    <mergeCell ref="AC215:AC218"/>
    <mergeCell ref="AD215:AD218"/>
    <mergeCell ref="AC219:AC221"/>
    <mergeCell ref="AA261:AA264"/>
    <mergeCell ref="AA233:AA235"/>
    <mergeCell ref="AB233:AB235"/>
    <mergeCell ref="AA189:AA191"/>
    <mergeCell ref="Z189:Z191"/>
    <mergeCell ref="AD211:AD214"/>
    <mergeCell ref="AE211:AE214"/>
    <mergeCell ref="AC183:AC185"/>
    <mergeCell ref="AA165:AA167"/>
    <mergeCell ref="AF240:AF243"/>
    <mergeCell ref="U236:U239"/>
    <mergeCell ref="AF159:AF161"/>
    <mergeCell ref="AF162:AF164"/>
    <mergeCell ref="AF165:AF167"/>
    <mergeCell ref="AF156:AF158"/>
    <mergeCell ref="Z215:Z218"/>
    <mergeCell ref="AB177:AB180"/>
    <mergeCell ref="AA174:AA176"/>
    <mergeCell ref="X174:X176"/>
    <mergeCell ref="AB211:AB214"/>
    <mergeCell ref="V211:V214"/>
    <mergeCell ref="AD240:AD243"/>
    <mergeCell ref="AE240:AE243"/>
    <mergeCell ref="AF200:AF203"/>
    <mergeCell ref="AA200:AA203"/>
    <mergeCell ref="AB200:AB203"/>
    <mergeCell ref="Y200:Y203"/>
    <mergeCell ref="Z200:Z203"/>
    <mergeCell ref="X186:X188"/>
    <mergeCell ref="AA159:AA161"/>
    <mergeCell ref="U211:U214"/>
    <mergeCell ref="Y189:Y191"/>
    <mergeCell ref="AA192:AA195"/>
    <mergeCell ref="AD200:AD203"/>
    <mergeCell ref="Y186:Y188"/>
    <mergeCell ref="AB183:AB185"/>
    <mergeCell ref="V192:V195"/>
    <mergeCell ref="V204:V206"/>
    <mergeCell ref="U207:U210"/>
    <mergeCell ref="C165:C167"/>
    <mergeCell ref="C174:C176"/>
    <mergeCell ref="U204:U206"/>
    <mergeCell ref="AF135:AF137"/>
    <mergeCell ref="W135:W137"/>
    <mergeCell ref="AB247:AB248"/>
    <mergeCell ref="AA156:AA158"/>
    <mergeCell ref="Z168:Z170"/>
    <mergeCell ref="AA168:AA170"/>
    <mergeCell ref="AB168:AB170"/>
    <mergeCell ref="Z196:Z199"/>
    <mergeCell ref="AA196:AA199"/>
    <mergeCell ref="AB196:AB199"/>
    <mergeCell ref="X207:X210"/>
    <mergeCell ref="Z186:Z188"/>
    <mergeCell ref="Z174:Z176"/>
    <mergeCell ref="AA204:AA206"/>
    <mergeCell ref="W186:W188"/>
    <mergeCell ref="AB156:AB158"/>
    <mergeCell ref="W174:W176"/>
    <mergeCell ref="AB162:AB164"/>
    <mergeCell ref="AB165:AB167"/>
    <mergeCell ref="AA171:AA173"/>
    <mergeCell ref="X162:X164"/>
    <mergeCell ref="Z244:Z246"/>
    <mergeCell ref="AF189:AF191"/>
    <mergeCell ref="AF186:AF188"/>
    <mergeCell ref="AF192:AF195"/>
    <mergeCell ref="Z183:Z185"/>
    <mergeCell ref="W192:W195"/>
    <mergeCell ref="AB186:AB188"/>
    <mergeCell ref="Z192:Z195"/>
    <mergeCell ref="W196:W199"/>
    <mergeCell ref="Z226:Z228"/>
    <mergeCell ref="A129:A131"/>
    <mergeCell ref="A144:A146"/>
    <mergeCell ref="Y174:Y176"/>
    <mergeCell ref="AF129:AF131"/>
    <mergeCell ref="AF132:AF134"/>
    <mergeCell ref="AF141:AF146"/>
    <mergeCell ref="Z141:Z146"/>
    <mergeCell ref="A141:A143"/>
    <mergeCell ref="B141:B143"/>
    <mergeCell ref="C141:C143"/>
    <mergeCell ref="D141:D143"/>
    <mergeCell ref="E141:E143"/>
    <mergeCell ref="S129:S131"/>
    <mergeCell ref="E129:E131"/>
    <mergeCell ref="D144:D146"/>
    <mergeCell ref="C129:C131"/>
    <mergeCell ref="AC132:AC134"/>
    <mergeCell ref="AD132:AD134"/>
    <mergeCell ref="AB147:AB149"/>
    <mergeCell ref="AC147:AC149"/>
    <mergeCell ref="AD147:AD149"/>
    <mergeCell ref="S141:S146"/>
    <mergeCell ref="B132:B134"/>
    <mergeCell ref="C132:C134"/>
    <mergeCell ref="D132:D134"/>
    <mergeCell ref="B129:B131"/>
    <mergeCell ref="Z153:Z155"/>
    <mergeCell ref="AD153:AD155"/>
    <mergeCell ref="AE153:AE155"/>
    <mergeCell ref="Y153:Y155"/>
    <mergeCell ref="E265:E268"/>
    <mergeCell ref="A257:A260"/>
    <mergeCell ref="AB171:AB173"/>
    <mergeCell ref="X192:X195"/>
    <mergeCell ref="Y192:Y195"/>
    <mergeCell ref="AC153:AC155"/>
    <mergeCell ref="AC192:AC195"/>
    <mergeCell ref="X165:X167"/>
    <mergeCell ref="AB226:AB228"/>
    <mergeCell ref="Y244:Y246"/>
    <mergeCell ref="AA240:AA243"/>
    <mergeCell ref="W171:W173"/>
    <mergeCell ref="W168:W170"/>
    <mergeCell ref="AC233:AC235"/>
    <mergeCell ref="AC156:AC158"/>
    <mergeCell ref="Y168:Y170"/>
    <mergeCell ref="Z162:Z164"/>
    <mergeCell ref="AC196:AC199"/>
    <mergeCell ref="X211:X214"/>
    <mergeCell ref="AC186:AC188"/>
    <mergeCell ref="AC189:AC191"/>
    <mergeCell ref="W189:W191"/>
    <mergeCell ref="W211:W214"/>
    <mergeCell ref="AA186:AA188"/>
    <mergeCell ref="X171:X173"/>
    <mergeCell ref="X153:X155"/>
    <mergeCell ref="AB174:AB176"/>
    <mergeCell ref="Y177:Y180"/>
    <mergeCell ref="AC168:AC170"/>
    <mergeCell ref="AB219:AB221"/>
    <mergeCell ref="AA215:AA218"/>
    <mergeCell ref="AA183:AA185"/>
    <mergeCell ref="Y211:Y214"/>
    <mergeCell ref="AD207:AD210"/>
    <mergeCell ref="AC295:AC297"/>
    <mergeCell ref="W250:W252"/>
    <mergeCell ref="A286:A288"/>
    <mergeCell ref="A283:A285"/>
    <mergeCell ref="E257:E260"/>
    <mergeCell ref="AB250:AB252"/>
    <mergeCell ref="AA250:AA252"/>
    <mergeCell ref="Z257:Z260"/>
    <mergeCell ref="AA257:AA260"/>
    <mergeCell ref="AB257:AB260"/>
    <mergeCell ref="AC257:AC260"/>
    <mergeCell ref="AA253:AA256"/>
    <mergeCell ref="AB253:AB256"/>
    <mergeCell ref="X253:X256"/>
    <mergeCell ref="C273:C276"/>
    <mergeCell ref="T280:T282"/>
    <mergeCell ref="V277:V279"/>
    <mergeCell ref="V283:V285"/>
    <mergeCell ref="U280:U282"/>
    <mergeCell ref="AB289:AB291"/>
    <mergeCell ref="AB295:AB297"/>
    <mergeCell ref="X250:X252"/>
    <mergeCell ref="Y261:Y264"/>
    <mergeCell ref="Y265:Y268"/>
    <mergeCell ref="T283:T285"/>
    <mergeCell ref="W283:W285"/>
    <mergeCell ref="U269:U272"/>
    <mergeCell ref="Z292:Z294"/>
    <mergeCell ref="V269:V272"/>
    <mergeCell ref="T250:T252"/>
    <mergeCell ref="AC211:AC214"/>
    <mergeCell ref="AD204:AD206"/>
    <mergeCell ref="C226:C228"/>
    <mergeCell ref="D226:D228"/>
    <mergeCell ref="E226:E228"/>
    <mergeCell ref="S226:S228"/>
    <mergeCell ref="E247:E249"/>
    <mergeCell ref="S247:S248"/>
    <mergeCell ref="A273:A276"/>
    <mergeCell ref="B273:B276"/>
    <mergeCell ref="AE286:AE288"/>
    <mergeCell ref="AC289:AC291"/>
    <mergeCell ref="AD289:AD291"/>
    <mergeCell ref="AE289:AE291"/>
    <mergeCell ref="AD280:AD282"/>
    <mergeCell ref="AE280:AE282"/>
    <mergeCell ref="AC200:AC203"/>
    <mergeCell ref="AC236:AC239"/>
    <mergeCell ref="W244:W246"/>
    <mergeCell ref="U247:U248"/>
    <mergeCell ref="W222:W225"/>
    <mergeCell ref="X222:X225"/>
    <mergeCell ref="Y222:Y225"/>
    <mergeCell ref="V247:V248"/>
    <mergeCell ref="AA244:AA246"/>
    <mergeCell ref="AE250:AE252"/>
    <mergeCell ref="AB240:AB243"/>
    <mergeCell ref="AC240:AC243"/>
    <mergeCell ref="AD233:AD235"/>
    <mergeCell ref="AD219:AD221"/>
    <mergeCell ref="AE219:AE221"/>
    <mergeCell ref="D222:D225"/>
    <mergeCell ref="AF117:AF122"/>
    <mergeCell ref="AC123:AC125"/>
    <mergeCell ref="AD123:AD125"/>
    <mergeCell ref="AD168:AD170"/>
    <mergeCell ref="AE168:AE170"/>
    <mergeCell ref="AC171:AC173"/>
    <mergeCell ref="AD171:AD173"/>
    <mergeCell ref="AE171:AE173"/>
    <mergeCell ref="AE204:AE206"/>
    <mergeCell ref="AD257:AD260"/>
    <mergeCell ref="AE257:AE260"/>
    <mergeCell ref="AD196:AD199"/>
    <mergeCell ref="AE196:AE199"/>
    <mergeCell ref="AC174:AC176"/>
    <mergeCell ref="AD174:AD176"/>
    <mergeCell ref="AE174:AE176"/>
    <mergeCell ref="AC177:AC180"/>
    <mergeCell ref="AD177:AD180"/>
    <mergeCell ref="AE177:AE180"/>
    <mergeCell ref="AD226:AD228"/>
    <mergeCell ref="AC253:AC256"/>
    <mergeCell ref="AD253:AD256"/>
    <mergeCell ref="AE253:AE256"/>
    <mergeCell ref="AE226:AE228"/>
    <mergeCell ref="AD192:AD195"/>
    <mergeCell ref="AE192:AE195"/>
    <mergeCell ref="AE183:AE185"/>
    <mergeCell ref="AD186:AD188"/>
    <mergeCell ref="AE186:AE188"/>
    <mergeCell ref="AD247:AD248"/>
    <mergeCell ref="AE247:AE248"/>
    <mergeCell ref="AE207:AE210"/>
    <mergeCell ref="X117:X122"/>
    <mergeCell ref="Y117:Y122"/>
    <mergeCell ref="Z117:Z122"/>
    <mergeCell ref="AA117:AA122"/>
    <mergeCell ref="AB117:AB122"/>
    <mergeCell ref="AC117:AC122"/>
    <mergeCell ref="AD117:AD122"/>
    <mergeCell ref="S126:S128"/>
    <mergeCell ref="AB126:AB128"/>
    <mergeCell ref="AB123:AB125"/>
    <mergeCell ref="AB135:AB137"/>
    <mergeCell ref="Y126:Y128"/>
    <mergeCell ref="Y123:Y125"/>
    <mergeCell ref="U141:U146"/>
    <mergeCell ref="AC126:AC128"/>
    <mergeCell ref="AD126:AD128"/>
    <mergeCell ref="AE126:AE128"/>
    <mergeCell ref="U132:U134"/>
    <mergeCell ref="S135:S137"/>
    <mergeCell ref="AE159:AE161"/>
    <mergeCell ref="AC162:AC164"/>
    <mergeCell ref="AD162:AD164"/>
    <mergeCell ref="AE162:AE164"/>
    <mergeCell ref="AC165:AC167"/>
    <mergeCell ref="AD165:AD167"/>
    <mergeCell ref="AE165:AE167"/>
    <mergeCell ref="AD295:AD297"/>
    <mergeCell ref="AD236:AD239"/>
    <mergeCell ref="AE236:AE239"/>
    <mergeCell ref="AF463:AF465"/>
    <mergeCell ref="AC472:AC474"/>
    <mergeCell ref="AD472:AD474"/>
    <mergeCell ref="AE472:AE474"/>
    <mergeCell ref="AF310:AF312"/>
    <mergeCell ref="AE319:AE321"/>
    <mergeCell ref="AF319:AF321"/>
    <mergeCell ref="AC322:AC324"/>
    <mergeCell ref="AD322:AD324"/>
    <mergeCell ref="AE322:AE324"/>
    <mergeCell ref="AF322:AF324"/>
    <mergeCell ref="AC325:AC327"/>
    <mergeCell ref="AD325:AD327"/>
    <mergeCell ref="AE325:AE327"/>
    <mergeCell ref="AF325:AF327"/>
    <mergeCell ref="AD340:AD342"/>
    <mergeCell ref="AF349:AF351"/>
    <mergeCell ref="AE313:AE315"/>
    <mergeCell ref="AD283:AD285"/>
    <mergeCell ref="AE283:AE285"/>
    <mergeCell ref="AC286:AC288"/>
    <mergeCell ref="AD286:AD288"/>
    <mergeCell ref="AD463:AD465"/>
    <mergeCell ref="AA466:AA468"/>
    <mergeCell ref="AB478:AB480"/>
    <mergeCell ref="AE436:AE438"/>
    <mergeCell ref="AC439:AC441"/>
    <mergeCell ref="AD439:AD441"/>
    <mergeCell ref="Y475:Y477"/>
    <mergeCell ref="B319:B321"/>
    <mergeCell ref="AB316:AB318"/>
    <mergeCell ref="AC316:AC318"/>
    <mergeCell ref="B322:B324"/>
    <mergeCell ref="C325:C327"/>
    <mergeCell ref="D325:D327"/>
    <mergeCell ref="E325:E327"/>
    <mergeCell ref="S325:S327"/>
    <mergeCell ref="T325:T327"/>
    <mergeCell ref="U325:U327"/>
    <mergeCell ref="V325:V327"/>
    <mergeCell ref="W325:W327"/>
    <mergeCell ref="S331:S333"/>
    <mergeCell ref="T331:T333"/>
    <mergeCell ref="U331:U333"/>
    <mergeCell ref="V331:V333"/>
    <mergeCell ref="W331:W333"/>
    <mergeCell ref="X331:X333"/>
    <mergeCell ref="Y331:Y333"/>
    <mergeCell ref="C379:C381"/>
    <mergeCell ref="Z376:Z378"/>
    <mergeCell ref="B403:B406"/>
    <mergeCell ref="AB385:AB387"/>
    <mergeCell ref="Z331:Z333"/>
    <mergeCell ref="AA331:AA333"/>
    <mergeCell ref="AD484:AD486"/>
    <mergeCell ref="AE484:AE486"/>
    <mergeCell ref="AE454:AE456"/>
    <mergeCell ref="AC457:AC459"/>
    <mergeCell ref="AD457:AD459"/>
    <mergeCell ref="AE457:AE459"/>
    <mergeCell ref="AC460:AC462"/>
    <mergeCell ref="AD460:AD462"/>
    <mergeCell ref="AE460:AE462"/>
    <mergeCell ref="AE463:AE465"/>
    <mergeCell ref="AE466:AE468"/>
    <mergeCell ref="AC469:AC471"/>
    <mergeCell ref="AD469:AD471"/>
    <mergeCell ref="AE469:AE471"/>
    <mergeCell ref="AB445:AB447"/>
    <mergeCell ref="AA439:AA441"/>
    <mergeCell ref="AB457:AB459"/>
    <mergeCell ref="AB484:AB486"/>
    <mergeCell ref="AA475:AA477"/>
    <mergeCell ref="AC475:AC477"/>
    <mergeCell ref="AD475:AD477"/>
    <mergeCell ref="AB460:AB462"/>
    <mergeCell ref="AE475:AE477"/>
    <mergeCell ref="AC478:AC480"/>
    <mergeCell ref="AD478:AD480"/>
    <mergeCell ref="AE478:AE480"/>
    <mergeCell ref="AC481:AC483"/>
    <mergeCell ref="AD481:AD483"/>
    <mergeCell ref="AE481:AE483"/>
    <mergeCell ref="AB442:AB444"/>
    <mergeCell ref="AB454:AB456"/>
    <mergeCell ref="AA463:AA465"/>
    <mergeCell ref="A310:A312"/>
    <mergeCell ref="B310:B312"/>
    <mergeCell ref="C310:C312"/>
    <mergeCell ref="D310:D312"/>
    <mergeCell ref="E310:E312"/>
    <mergeCell ref="S310:S312"/>
    <mergeCell ref="T310:T312"/>
    <mergeCell ref="U310:U312"/>
    <mergeCell ref="V310:V312"/>
    <mergeCell ref="W310:W312"/>
    <mergeCell ref="X310:X312"/>
    <mergeCell ref="Y310:Y312"/>
    <mergeCell ref="Z310:Z312"/>
    <mergeCell ref="AA310:AA312"/>
    <mergeCell ref="AB310:AB312"/>
    <mergeCell ref="AC310:AC312"/>
    <mergeCell ref="AD310:AD312"/>
    <mergeCell ref="B307:B309"/>
    <mergeCell ref="Y307:Y309"/>
    <mergeCell ref="T307:T309"/>
    <mergeCell ref="AB307:AB309"/>
    <mergeCell ref="AD313:AD315"/>
    <mergeCell ref="C316:C318"/>
    <mergeCell ref="AF313:AF315"/>
    <mergeCell ref="AD316:AD318"/>
    <mergeCell ref="AE316:AE318"/>
    <mergeCell ref="AF316:AF318"/>
    <mergeCell ref="C313:C315"/>
    <mergeCell ref="D313:D315"/>
    <mergeCell ref="T319:T321"/>
    <mergeCell ref="U319:U321"/>
    <mergeCell ref="V319:V321"/>
    <mergeCell ref="W319:W321"/>
    <mergeCell ref="X319:X321"/>
    <mergeCell ref="Z319:Z321"/>
    <mergeCell ref="Y319:Y321"/>
    <mergeCell ref="AA319:AA321"/>
    <mergeCell ref="AB319:AB321"/>
    <mergeCell ref="E319:E321"/>
    <mergeCell ref="S319:S321"/>
    <mergeCell ref="B313:B315"/>
    <mergeCell ref="E313:E315"/>
    <mergeCell ref="AC313:AC315"/>
    <mergeCell ref="AB313:AB315"/>
    <mergeCell ref="C328:C330"/>
    <mergeCell ref="D328:D330"/>
    <mergeCell ref="Z337:Z339"/>
    <mergeCell ref="A337:A339"/>
    <mergeCell ref="C334:C336"/>
    <mergeCell ref="D334:D336"/>
    <mergeCell ref="E334:E336"/>
    <mergeCell ref="S334:S336"/>
    <mergeCell ref="S337:S339"/>
    <mergeCell ref="T334:T336"/>
    <mergeCell ref="T337:T339"/>
    <mergeCell ref="U334:U336"/>
    <mergeCell ref="V334:V336"/>
    <mergeCell ref="U337:U339"/>
    <mergeCell ref="V337:V339"/>
    <mergeCell ref="W334:W336"/>
    <mergeCell ref="W337:W339"/>
    <mergeCell ref="X337:X339"/>
    <mergeCell ref="A334:A336"/>
    <mergeCell ref="W328:W330"/>
    <mergeCell ref="X328:X330"/>
    <mergeCell ref="Y328:Y330"/>
    <mergeCell ref="T328:T330"/>
    <mergeCell ref="U328:U330"/>
    <mergeCell ref="AA334:AA336"/>
    <mergeCell ref="B331:B333"/>
    <mergeCell ref="C331:C333"/>
    <mergeCell ref="D331:D333"/>
    <mergeCell ref="Z328:Z330"/>
    <mergeCell ref="AA325:AA327"/>
    <mergeCell ref="AC331:AC333"/>
    <mergeCell ref="AD331:AD333"/>
    <mergeCell ref="AE331:AE333"/>
    <mergeCell ref="A319:A321"/>
    <mergeCell ref="B334:B336"/>
    <mergeCell ref="B325:B327"/>
    <mergeCell ref="A322:A324"/>
    <mergeCell ref="A325:A327"/>
    <mergeCell ref="C322:C324"/>
    <mergeCell ref="D322:D324"/>
    <mergeCell ref="E322:E324"/>
    <mergeCell ref="S322:S324"/>
    <mergeCell ref="T322:T324"/>
    <mergeCell ref="U322:U324"/>
    <mergeCell ref="V322:V324"/>
    <mergeCell ref="W322:W324"/>
    <mergeCell ref="X322:X324"/>
    <mergeCell ref="Y322:Y324"/>
    <mergeCell ref="Z322:Z324"/>
    <mergeCell ref="AA322:AA324"/>
    <mergeCell ref="AB322:AB324"/>
    <mergeCell ref="A331:A333"/>
    <mergeCell ref="AB328:AB330"/>
    <mergeCell ref="AC328:AC330"/>
    <mergeCell ref="AD328:AD330"/>
    <mergeCell ref="AE328:AE330"/>
    <mergeCell ref="AB325:AB327"/>
    <mergeCell ref="C319:C321"/>
    <mergeCell ref="D319:D321"/>
    <mergeCell ref="E331:E333"/>
    <mergeCell ref="AF328:AF330"/>
    <mergeCell ref="A340:A342"/>
    <mergeCell ref="B340:B342"/>
    <mergeCell ref="C340:C342"/>
    <mergeCell ref="D340:D342"/>
    <mergeCell ref="E340:E342"/>
    <mergeCell ref="S340:S342"/>
    <mergeCell ref="T340:T342"/>
    <mergeCell ref="U340:U342"/>
    <mergeCell ref="V340:V342"/>
    <mergeCell ref="W340:W342"/>
    <mergeCell ref="X340:X342"/>
    <mergeCell ref="Y340:Y342"/>
    <mergeCell ref="Z340:Z342"/>
    <mergeCell ref="AA340:AA342"/>
    <mergeCell ref="C337:C339"/>
    <mergeCell ref="D337:D339"/>
    <mergeCell ref="E337:E339"/>
    <mergeCell ref="AD334:AD336"/>
    <mergeCell ref="AD337:AD339"/>
    <mergeCell ref="AE334:AE336"/>
    <mergeCell ref="AF334:AF336"/>
    <mergeCell ref="AE337:AE339"/>
    <mergeCell ref="AF337:AF339"/>
    <mergeCell ref="Y337:Y339"/>
    <mergeCell ref="A328:A330"/>
    <mergeCell ref="B328:B330"/>
    <mergeCell ref="V328:V330"/>
    <mergeCell ref="AB331:AB333"/>
    <mergeCell ref="AB349:AB351"/>
    <mergeCell ref="AC349:AC351"/>
    <mergeCell ref="AD349:AD351"/>
    <mergeCell ref="AE102:AE104"/>
    <mergeCell ref="AE343:AE345"/>
    <mergeCell ref="AF343:AF345"/>
    <mergeCell ref="AE340:AE342"/>
    <mergeCell ref="AF340:AF342"/>
    <mergeCell ref="AE346:AE348"/>
    <mergeCell ref="AF346:AF348"/>
    <mergeCell ref="AB334:AB336"/>
    <mergeCell ref="AC334:AC336"/>
    <mergeCell ref="AB340:AB342"/>
    <mergeCell ref="AC340:AC342"/>
    <mergeCell ref="AB337:AB339"/>
    <mergeCell ref="AC337:AC339"/>
    <mergeCell ref="AE349:AE351"/>
    <mergeCell ref="AB346:AB348"/>
    <mergeCell ref="AC346:AC348"/>
    <mergeCell ref="AD346:AD348"/>
    <mergeCell ref="AB343:AB345"/>
    <mergeCell ref="AC343:AC345"/>
    <mergeCell ref="AD343:AD345"/>
    <mergeCell ref="AF331:AF333"/>
    <mergeCell ref="AC319:AC321"/>
    <mergeCell ref="AD319:AD321"/>
    <mergeCell ref="AD156:AD158"/>
    <mergeCell ref="AE156:AE158"/>
    <mergeCell ref="AC159:AC161"/>
    <mergeCell ref="AD159:AD161"/>
    <mergeCell ref="AE150:AE152"/>
    <mergeCell ref="A343:A345"/>
    <mergeCell ref="AF150:AF152"/>
    <mergeCell ref="B343:B345"/>
    <mergeCell ref="C343:C345"/>
    <mergeCell ref="D343:D345"/>
    <mergeCell ref="E343:E345"/>
    <mergeCell ref="S343:S345"/>
    <mergeCell ref="T343:T345"/>
    <mergeCell ref="U343:U345"/>
    <mergeCell ref="V343:V345"/>
    <mergeCell ref="W343:W345"/>
    <mergeCell ref="X343:X345"/>
    <mergeCell ref="Z349:Z351"/>
    <mergeCell ref="A349:A351"/>
    <mergeCell ref="A346:A348"/>
    <mergeCell ref="B346:B348"/>
    <mergeCell ref="C346:C348"/>
    <mergeCell ref="D346:D348"/>
    <mergeCell ref="E346:E348"/>
    <mergeCell ref="S346:S348"/>
    <mergeCell ref="T346:T348"/>
    <mergeCell ref="U346:U348"/>
    <mergeCell ref="V346:V348"/>
    <mergeCell ref="W346:W348"/>
    <mergeCell ref="X346:X348"/>
    <mergeCell ref="A150:A152"/>
    <mergeCell ref="B150:B152"/>
    <mergeCell ref="C150:C152"/>
    <mergeCell ref="D150:D152"/>
    <mergeCell ref="E150:E152"/>
    <mergeCell ref="S150:S152"/>
    <mergeCell ref="T150:T152"/>
    <mergeCell ref="AB352:AB354"/>
    <mergeCell ref="AC352:AC354"/>
    <mergeCell ref="AD352:AD354"/>
    <mergeCell ref="AE352:AE354"/>
    <mergeCell ref="AF352:AF354"/>
    <mergeCell ref="AC355:AC357"/>
    <mergeCell ref="AD355:AD357"/>
    <mergeCell ref="AE355:AE357"/>
    <mergeCell ref="A352:A354"/>
    <mergeCell ref="B349:B351"/>
    <mergeCell ref="B352:B354"/>
    <mergeCell ref="C349:C351"/>
    <mergeCell ref="D349:D351"/>
    <mergeCell ref="E349:E351"/>
    <mergeCell ref="C352:C354"/>
    <mergeCell ref="D352:D354"/>
    <mergeCell ref="E352:E354"/>
    <mergeCell ref="S349:S351"/>
    <mergeCell ref="T349:T351"/>
    <mergeCell ref="U349:U351"/>
    <mergeCell ref="V349:V351"/>
    <mergeCell ref="W349:W351"/>
    <mergeCell ref="X349:X351"/>
    <mergeCell ref="Y349:Y351"/>
    <mergeCell ref="S352:S354"/>
    <mergeCell ref="T352:T354"/>
    <mergeCell ref="U352:U354"/>
    <mergeCell ref="V352:V354"/>
    <mergeCell ref="W352:W354"/>
    <mergeCell ref="X352:X354"/>
    <mergeCell ref="A61:A64"/>
    <mergeCell ref="B61:B64"/>
    <mergeCell ref="C61:C64"/>
    <mergeCell ref="D61:D64"/>
    <mergeCell ref="E61:E64"/>
    <mergeCell ref="S59:S64"/>
    <mergeCell ref="T59:T64"/>
    <mergeCell ref="U59:U64"/>
    <mergeCell ref="V59:V64"/>
    <mergeCell ref="W59:W64"/>
    <mergeCell ref="X59:X64"/>
    <mergeCell ref="AC59:AC64"/>
    <mergeCell ref="AD59:AD64"/>
    <mergeCell ref="AE59:AE64"/>
    <mergeCell ref="AF59:AF64"/>
    <mergeCell ref="S69:S76"/>
    <mergeCell ref="T69:T76"/>
    <mergeCell ref="T65:T68"/>
    <mergeCell ref="E57:E60"/>
    <mergeCell ref="D65:D68"/>
    <mergeCell ref="E65:E68"/>
    <mergeCell ref="W57:W58"/>
    <mergeCell ref="U69:U76"/>
    <mergeCell ref="AA59:AA64"/>
    <mergeCell ref="AB59:AB64"/>
    <mergeCell ref="S65:S68"/>
    <mergeCell ref="V150:V152"/>
    <mergeCell ref="W150:W152"/>
    <mergeCell ref="X150:X152"/>
    <mergeCell ref="Y150:Y152"/>
    <mergeCell ref="Z150:Z152"/>
    <mergeCell ref="AA150:AA152"/>
    <mergeCell ref="AB150:AB152"/>
    <mergeCell ref="AC150:AC152"/>
    <mergeCell ref="AD150:AD152"/>
    <mergeCell ref="AC69:AC76"/>
    <mergeCell ref="AD69:AD76"/>
    <mergeCell ref="AE69:AE76"/>
    <mergeCell ref="AF69:AF76"/>
    <mergeCell ref="A73:A76"/>
    <mergeCell ref="B73:B76"/>
    <mergeCell ref="C73:C76"/>
    <mergeCell ref="D73:D76"/>
    <mergeCell ref="E73:E76"/>
    <mergeCell ref="AF102:AF104"/>
    <mergeCell ref="U150:U152"/>
    <mergeCell ref="AF123:AF125"/>
    <mergeCell ref="AC138:AC140"/>
    <mergeCell ref="AD138:AD140"/>
    <mergeCell ref="AE138:AE140"/>
    <mergeCell ref="AC141:AC146"/>
    <mergeCell ref="AD141:AD146"/>
    <mergeCell ref="AE141:AE146"/>
    <mergeCell ref="S117:S122"/>
    <mergeCell ref="T117:T122"/>
    <mergeCell ref="U117:U122"/>
    <mergeCell ref="V117:V122"/>
    <mergeCell ref="W117:W122"/>
  </mergeCells>
  <phoneticPr fontId="0" type="noConversion"/>
  <pageMargins left="0.55118110236220474" right="0.31496062992125984" top="0.31496062992125984" bottom="0.19685039370078741" header="0.31496062992125984" footer="0.15748031496062992"/>
  <pageSetup paperSize="9" scale="26" fitToHeight="0" orientation="landscape" r:id="rId1"/>
  <rowBreaks count="10" manualBreakCount="10">
    <brk id="82" max="31" man="1"/>
    <brk id="116" max="31" man="1"/>
    <brk id="160" max="31" man="1"/>
    <brk id="199" max="31" man="1"/>
    <brk id="243" max="31" man="1"/>
    <brk id="287" max="31" man="1"/>
    <brk id="329" max="31" man="1"/>
    <brk id="372" max="31" man="1"/>
    <brk id="409" max="31" man="1"/>
    <brk id="444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2020-2030 гг.</vt:lpstr>
      <vt:lpstr>'2020-2030 гг.'!Область_печати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Стецун Ольга</cp:lastModifiedBy>
  <cp:lastPrinted>2019-12-24T10:14:31Z</cp:lastPrinted>
  <dcterms:created xsi:type="dcterms:W3CDTF">2013-10-07T02:48:36Z</dcterms:created>
  <dcterms:modified xsi:type="dcterms:W3CDTF">2019-12-26T02:38:54Z</dcterms:modified>
</cp:coreProperties>
</file>