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omments1.xml" ContentType="application/vnd.openxmlformats-officedocument.spreadsheetml.comments+xml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2" windowWidth="19416" windowHeight="11016" activeTab="1"/>
  </bookViews>
  <sheets>
    <sheet name="Приложение № 1 МР" sheetId="4" r:id="rId1"/>
    <sheet name="Приложение № 2" sheetId="3" r:id="rId2"/>
  </sheets>
  <definedNames>
    <definedName name="krista_r" localSheetId="0" hidden="1">'Приложение № 1 МР'!$C$15:$C$126</definedName>
    <definedName name="krista_r" localSheetId="1" hidden="1">'Приложение № 2'!$C$15:$C$52</definedName>
    <definedName name="krista_rd_12" localSheetId="0" hidden="1">'Приложение № 1 МР'!$C$15:$C$126</definedName>
    <definedName name="krista_rd_12" localSheetId="1" hidden="1">'Приложение № 2'!$C$15:$C$52</definedName>
    <definedName name="krista_rl_13" localSheetId="0" hidden="1">'Приложение № 1 МР'!$C$15:$C$126</definedName>
    <definedName name="krista_rl_13" localSheetId="1" hidden="1">'Приложение № 2'!$C$15:$C$52</definedName>
    <definedName name="krista_rlt_13_rd_12" localSheetId="0" hidden="1">'Приложение № 1 МР'!$C$14</definedName>
    <definedName name="krista_rlt_13_rd_12" localSheetId="1" hidden="1">'Приложение № 2'!$C$14</definedName>
    <definedName name="krista_rmp_12_0" localSheetId="0" hidden="1">'Приложение № 1 МР'!$D$15:$D$126</definedName>
    <definedName name="krista_rmp_12_0" localSheetId="1" hidden="1">'Приложение № 2'!$D$15:$D$52</definedName>
    <definedName name="krista_rmpa" localSheetId="0" hidden="1">'Приложение № 1 МР'!$D$15:$D$126</definedName>
    <definedName name="krista_rmpa" localSheetId="1" hidden="1">'Приложение № 2'!$D$15:$D$52</definedName>
    <definedName name="krista_rowsbreak" localSheetId="0" hidden="1">'Приложение № 1 МР'!$127:$127</definedName>
    <definedName name="krista_rowsbreak" localSheetId="1" hidden="1">'Приложение № 2'!$53:$53</definedName>
    <definedName name="krista_rt" localSheetId="0" hidden="1">'Приложение № 1 МР'!$C$14</definedName>
    <definedName name="krista_rt" localSheetId="1" hidden="1">'Приложение № 2'!$C$14</definedName>
    <definedName name="krista_rta" localSheetId="0" hidden="1">'Приложение № 1 МР'!$14:$126</definedName>
    <definedName name="krista_rta" localSheetId="1" hidden="1">'Приложение № 2'!$14:$52</definedName>
    <definedName name="krista_sid" localSheetId="0" hidden="1">'Приложение № 1 МР'!$C$128:$C$134</definedName>
    <definedName name="krista_sid" localSheetId="1" hidden="1">'Приложение № 2'!$C$54:$C$60</definedName>
    <definedName name="krista_t" localSheetId="0" hidden="1">'Приложение № 1 МР'!$E$15:$O$126</definedName>
    <definedName name="krista_t" localSheetId="1" hidden="1">'Приложение № 2'!$E$15:$O$52</definedName>
    <definedName name="krista_table" localSheetId="0" hidden="1">'Приложение № 1 МР'!$C$14:$O$134</definedName>
    <definedName name="krista_table" localSheetId="1" hidden="1">'Приложение № 2'!$C$14:$O$60</definedName>
    <definedName name="krista_tablewitoutid" localSheetId="0" hidden="1">'Приложение № 1 МР'!$C$14:$O$127</definedName>
    <definedName name="krista_tablewitoutid" localSheetId="1" hidden="1">'Приложение № 2'!$C$14:$O$53</definedName>
    <definedName name="krista_tf_1089" localSheetId="0" hidden="1">'Приложение № 1 МР'!$E$15:$E$126</definedName>
    <definedName name="krista_tf_1089" localSheetId="1" hidden="1">'Приложение № 2'!$E$15:$E$52</definedName>
    <definedName name="krista_tf_1089_0_0" localSheetId="0" hidden="1">'Приложение № 1 МР'!$E$15:$E$126</definedName>
    <definedName name="krista_tf_1089_0_0" localSheetId="1" hidden="1">'Приложение № 2'!$E$15:$E$52</definedName>
    <definedName name="krista_tf_2" localSheetId="0" hidden="1">'Приложение № 1 МР'!$F$15:$F$126</definedName>
    <definedName name="krista_tf_2" localSheetId="1" hidden="1">'Приложение № 2'!$F$15:$F$52</definedName>
    <definedName name="krista_tf_2_0_0" localSheetId="0" hidden="1">'Приложение № 1 МР'!$F$15:$F$126</definedName>
    <definedName name="krista_tf_2_0_0" localSheetId="1" hidden="1">'Приложение № 2'!$F$15:$F$52</definedName>
    <definedName name="krista_tf_3" localSheetId="0" hidden="1">'Приложение № 1 МР'!$G$15:$G$126</definedName>
    <definedName name="krista_tf_3" localSheetId="1" hidden="1">'Приложение № 2'!$G$15:$G$52</definedName>
    <definedName name="krista_tf_3_0_0" localSheetId="0" hidden="1">'Приложение № 1 МР'!$G$15:$G$126</definedName>
    <definedName name="krista_tf_3_0_0" localSheetId="1" hidden="1">'Приложение № 2'!$G$15:$G$52</definedName>
    <definedName name="krista_tf_4" localSheetId="0" hidden="1">'Приложение № 1 МР'!$H$15:$H$126</definedName>
    <definedName name="krista_tf_4" localSheetId="1" hidden="1">'Приложение № 2'!$H$15:$H$52</definedName>
    <definedName name="krista_tf_4_0_0" localSheetId="0" hidden="1">'Приложение № 1 МР'!$H$15:$H$126</definedName>
    <definedName name="krista_tf_4_0_0" localSheetId="1" hidden="1">'Приложение № 2'!$H$15:$H$52</definedName>
    <definedName name="krista_tf_5" localSheetId="0" hidden="1">'Приложение № 1 МР'!$I$15:$I$126</definedName>
    <definedName name="krista_tf_5" localSheetId="1" hidden="1">'Приложение № 2'!$I$15:$I$52</definedName>
    <definedName name="krista_tf_5_0_0" localSheetId="0" hidden="1">'Приложение № 1 МР'!$I$15:$I$126</definedName>
    <definedName name="krista_tf_5_0_0" localSheetId="1" hidden="1">'Приложение № 2'!$I$15:$I$52</definedName>
    <definedName name="krista_tf_6" localSheetId="0" hidden="1">'Приложение № 1 МР'!$J$15:$J$126</definedName>
    <definedName name="krista_tf_6" localSheetId="1" hidden="1">'Приложение № 2'!$J$15:$J$52</definedName>
    <definedName name="krista_tf_6_0_0" localSheetId="0" hidden="1">'Приложение № 1 МР'!$J$15:$J$126</definedName>
    <definedName name="krista_tf_6_0_0" localSheetId="1" hidden="1">'Приложение № 2'!$J$15:$J$52</definedName>
    <definedName name="krista_tf_7" localSheetId="0" hidden="1">'Приложение № 1 МР'!$K$15:$K$126</definedName>
    <definedName name="krista_tf_7" localSheetId="1" hidden="1">'Приложение № 2'!$K$15:$K$52</definedName>
    <definedName name="krista_tf_7_0_0" localSheetId="0" hidden="1">'Приложение № 1 МР'!$K$15:$K$126</definedName>
    <definedName name="krista_tf_7_0_0" localSheetId="1" hidden="1">'Приложение № 2'!$K$15:$K$52</definedName>
    <definedName name="krista_tf_8" localSheetId="0" hidden="1">'Приложение № 1 МР'!$L$15:$L$126</definedName>
    <definedName name="krista_tf_8" localSheetId="1" hidden="1">'Приложение № 2'!$L$15:$L$52</definedName>
    <definedName name="krista_tf_8_0_0" localSheetId="0" hidden="1">'Приложение № 1 МР'!$L$15:$L$126</definedName>
    <definedName name="krista_tf_8_0_0" localSheetId="1" hidden="1">'Приложение № 2'!$L$15:$L$52</definedName>
    <definedName name="krista_tf_9" localSheetId="0" hidden="1">'Приложение № 1 МР'!$O$15:$O$126</definedName>
    <definedName name="krista_tf_9" localSheetId="1" hidden="1">'Приложение № 2'!$O$15:$O$52</definedName>
    <definedName name="krista_tf_9_0_0" localSheetId="0" hidden="1">'Приложение № 1 МР'!$O$15:$O$126</definedName>
    <definedName name="krista_tf_9_0_0" localSheetId="1" hidden="1">'Приложение № 2'!$O$15:$O$52</definedName>
    <definedName name="krista_tft_1089" localSheetId="0" hidden="1">'Приложение № 1 МР'!$E$14</definedName>
    <definedName name="krista_tft_1089" localSheetId="1" hidden="1">'Приложение № 2'!$E$14</definedName>
    <definedName name="krista_tft_1089_0" localSheetId="0" hidden="1">'Приложение № 1 МР'!$E$14</definedName>
    <definedName name="krista_tft_1089_0" localSheetId="1" hidden="1">'Приложение № 2'!$E$14</definedName>
    <definedName name="krista_tft_2" localSheetId="0" hidden="1">'Приложение № 1 МР'!$F$14</definedName>
    <definedName name="krista_tft_2" localSheetId="1" hidden="1">'Приложение № 2'!$F$14</definedName>
    <definedName name="krista_tft_2_0" localSheetId="0" hidden="1">'Приложение № 1 МР'!$F$14</definedName>
    <definedName name="krista_tft_2_0" localSheetId="1" hidden="1">'Приложение № 2'!$F$14</definedName>
    <definedName name="krista_tft_3" localSheetId="0" hidden="1">'Приложение № 1 МР'!$G$14</definedName>
    <definedName name="krista_tft_3" localSheetId="1" hidden="1">'Приложение № 2'!$G$14</definedName>
    <definedName name="krista_tft_3_0" localSheetId="0" hidden="1">'Приложение № 1 МР'!$G$14</definedName>
    <definedName name="krista_tft_3_0" localSheetId="1" hidden="1">'Приложение № 2'!$G$14</definedName>
    <definedName name="krista_tft_4" localSheetId="0" hidden="1">'Приложение № 1 МР'!$H$14</definedName>
    <definedName name="krista_tft_4" localSheetId="1" hidden="1">'Приложение № 2'!$H$14</definedName>
    <definedName name="krista_tft_4_0" localSheetId="0" hidden="1">'Приложение № 1 МР'!$H$14</definedName>
    <definedName name="krista_tft_4_0" localSheetId="1" hidden="1">'Приложение № 2'!$H$14</definedName>
    <definedName name="krista_tft_5" localSheetId="0" hidden="1">'Приложение № 1 МР'!$I$14</definedName>
    <definedName name="krista_tft_5" localSheetId="1" hidden="1">'Приложение № 2'!$I$14</definedName>
    <definedName name="krista_tft_5_0" localSheetId="0" hidden="1">'Приложение № 1 МР'!$I$14</definedName>
    <definedName name="krista_tft_5_0" localSheetId="1" hidden="1">'Приложение № 2'!$I$14</definedName>
    <definedName name="krista_tft_6" localSheetId="0" hidden="1">'Приложение № 1 МР'!$J$14</definedName>
    <definedName name="krista_tft_6" localSheetId="1" hidden="1">'Приложение № 2'!$J$14</definedName>
    <definedName name="krista_tft_6_0" localSheetId="0" hidden="1">'Приложение № 1 МР'!$J$14</definedName>
    <definedName name="krista_tft_6_0" localSheetId="1" hidden="1">'Приложение № 2'!$J$14</definedName>
    <definedName name="krista_tft_7" localSheetId="0" hidden="1">'Приложение № 1 МР'!$K$14</definedName>
    <definedName name="krista_tft_7" localSheetId="1" hidden="1">'Приложение № 2'!$K$14</definedName>
    <definedName name="krista_tft_7_0" localSheetId="0" hidden="1">'Приложение № 1 МР'!$K$14</definedName>
    <definedName name="krista_tft_7_0" localSheetId="1" hidden="1">'Приложение № 2'!$K$14</definedName>
    <definedName name="krista_tft_8" localSheetId="0" hidden="1">'Приложение № 1 МР'!$L$14</definedName>
    <definedName name="krista_tft_8" localSheetId="1" hidden="1">'Приложение № 2'!$L$14</definedName>
    <definedName name="krista_tft_8_0" localSheetId="0" hidden="1">'Приложение № 1 МР'!$L$14</definedName>
    <definedName name="krista_tft_8_0" localSheetId="1" hidden="1">'Приложение № 2'!$L$14</definedName>
    <definedName name="krista_tft_9" localSheetId="0" hidden="1">'Приложение № 1 МР'!$O$14</definedName>
    <definedName name="krista_tft_9" localSheetId="1" hidden="1">'Приложение № 2'!$O$14</definedName>
    <definedName name="krista_tft_9_0" localSheetId="0" hidden="1">'Приложение № 1 МР'!$O$14</definedName>
    <definedName name="krista_tft_9_0" localSheetId="1" hidden="1">'Приложение № 2'!$O$14</definedName>
    <definedName name="krista_tm_10" localSheetId="0" hidden="1">'Приложение № 1 МР'!$M$15:$M$126</definedName>
    <definedName name="krista_tm_10" localSheetId="1" hidden="1">'Приложение № 2'!$M$15:$M$52</definedName>
    <definedName name="krista_tm_10_0_1" localSheetId="0" hidden="1">'Приложение № 1 МР'!$M$15:$M$126</definedName>
    <definedName name="krista_tm_10_0_1" localSheetId="1" hidden="1">'Приложение № 2'!$M$15:$M$52</definedName>
    <definedName name="krista_tm_11" localSheetId="0" hidden="1">'Приложение № 1 МР'!$N$15:$N$126</definedName>
    <definedName name="krista_tm_11" localSheetId="1" hidden="1">'Приложение № 2'!$N$15:$N$52</definedName>
    <definedName name="krista_tm_11_0_1" localSheetId="0" hidden="1">'Приложение № 1 МР'!$N$15:$N$126</definedName>
    <definedName name="krista_tm_11_0_1" localSheetId="1" hidden="1">'Приложение № 2'!$N$15:$N$52</definedName>
    <definedName name="krista_tmt_10" localSheetId="0" hidden="1">'Приложение № 1 МР'!$M$14</definedName>
    <definedName name="krista_tmt_10" localSheetId="1" hidden="1">'Приложение № 2'!$M$14</definedName>
    <definedName name="krista_tmt_10_0" localSheetId="0" hidden="1">'Приложение № 1 МР'!$M$14</definedName>
    <definedName name="krista_tmt_10_0" localSheetId="1" hidden="1">'Приложение № 2'!$M$14</definedName>
    <definedName name="krista_tmt_11" localSheetId="0" hidden="1">'Приложение № 1 МР'!$N$14</definedName>
    <definedName name="krista_tmt_11" localSheetId="1" hidden="1">'Приложение № 2'!$N$14</definedName>
    <definedName name="krista_tmt_11_0" localSheetId="0" hidden="1">'Приложение № 1 МР'!$N$14</definedName>
    <definedName name="krista_tmt_11_0" localSheetId="1" hidden="1">'Приложение № 2'!$N$14</definedName>
    <definedName name="krista_tt" localSheetId="0" hidden="1">'Приложение № 1 МР'!$E$14:$O$14</definedName>
    <definedName name="krista_tt" localSheetId="1" hidden="1">'Приложение № 2'!$E$14:$O$14</definedName>
    <definedName name="Криста_Мера_3_0" localSheetId="0">'Приложение № 1 МР'!$M$15:$M$126</definedName>
    <definedName name="Криста_Мера_3_0" localSheetId="1">'Приложение № 2'!$M$15:$M$52</definedName>
    <definedName name="Криста_Мера_4_0" localSheetId="0">'Приложение № 1 МР'!$N$15:$N$126</definedName>
    <definedName name="Криста_Мера_4_0" localSheetId="1">'Приложение № 2'!$N$15:$N$52</definedName>
    <definedName name="Криста_Свободный_11_0" localSheetId="0">'Приложение № 1 МР'!$F$15:$F$126</definedName>
    <definedName name="Криста_Свободный_11_0" localSheetId="1">'Приложение № 2'!$F$15:$F$52</definedName>
    <definedName name="Криста_Свободный_12_0" localSheetId="0">'Приложение № 1 МР'!$G$15:$G$126</definedName>
    <definedName name="Криста_Свободный_12_0" localSheetId="1">'Приложение № 2'!$G$15:$G$52</definedName>
    <definedName name="Криста_Свободный_13_0" localSheetId="0">'Приложение № 1 МР'!$H$15:$H$126</definedName>
    <definedName name="Криста_Свободный_13_0" localSheetId="1">'Приложение № 2'!$H$15:$H$52</definedName>
    <definedName name="Криста_Свободный_14_0" localSheetId="0">'Приложение № 1 МР'!$I$15:$I$126</definedName>
    <definedName name="Криста_Свободный_14_0" localSheetId="1">'Приложение № 2'!$I$15:$I$52</definedName>
    <definedName name="Криста_Свободный_15_0" localSheetId="0">'Приложение № 1 МР'!$J$15:$J$126</definedName>
    <definedName name="Криста_Свободный_15_0" localSheetId="1">'Приложение № 2'!$J$15:$J$52</definedName>
    <definedName name="Криста_Свободный_16_0" localSheetId="0">'Приложение № 1 МР'!$K$15:$K$126</definedName>
    <definedName name="Криста_Свободный_16_0" localSheetId="1">'Приложение № 2'!$K$15:$K$52</definedName>
    <definedName name="Криста_Свободный_17_0" localSheetId="0">'Приложение № 1 МР'!$L$15:$L$126</definedName>
    <definedName name="Криста_Свободный_17_0" localSheetId="1">'Приложение № 2'!$L$15:$L$52</definedName>
    <definedName name="Криста_Свободный_18_0" localSheetId="0">'Приложение № 1 МР'!$O$15:$O$126</definedName>
    <definedName name="Криста_Свободный_18_0" localSheetId="1">'Приложение № 2'!$O$15:$O$52</definedName>
    <definedName name="Криста_Свободный_19_0" localSheetId="0">'Приложение № 1 МР'!$E$15:$E$126</definedName>
    <definedName name="Криста_Свободный_19_0" localSheetId="1">'Приложение № 2'!$E$15:$E$52</definedName>
    <definedName name="Криста_Таблица" localSheetId="0">'Приложение № 1 МР'!$C$14:$O$127</definedName>
    <definedName name="Криста_Таблица" localSheetId="1">'Приложение № 2'!$C$14:$O$53</definedName>
    <definedName name="ОбластьИмпорта" localSheetId="0">'Приложение № 1 МР'!$D$15:$O$126</definedName>
    <definedName name="ОбластьИмпорта" localSheetId="1">'Приложение № 2'!$D$15:$O$52</definedName>
  </definedNames>
  <calcPr calcId="145621"/>
</workbook>
</file>

<file path=xl/calcChain.xml><?xml version="1.0" encoding="utf-8"?>
<calcChain xmlns="http://schemas.openxmlformats.org/spreadsheetml/2006/main">
  <c r="O52" i="3" l="1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90" i="4"/>
  <c r="E86" i="4"/>
  <c r="E84" i="4"/>
  <c r="E80" i="4"/>
  <c r="E78" i="4"/>
  <c r="E73" i="4"/>
  <c r="E65" i="4"/>
  <c r="E63" i="4"/>
  <c r="E62" i="4"/>
  <c r="E51" i="4"/>
  <c r="E48" i="4"/>
  <c r="E46" i="4"/>
  <c r="E44" i="4"/>
  <c r="E43" i="4"/>
  <c r="E40" i="4"/>
  <c r="E37" i="4"/>
  <c r="E20" i="4"/>
  <c r="E19" i="4"/>
  <c r="E18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89" i="4"/>
  <c r="E88" i="4"/>
  <c r="E87" i="4"/>
  <c r="E85" i="4"/>
  <c r="E83" i="4"/>
  <c r="E82" i="4"/>
  <c r="E81" i="4"/>
  <c r="E79" i="4"/>
  <c r="E77" i="4"/>
  <c r="E76" i="4"/>
  <c r="E75" i="4"/>
  <c r="E74" i="4"/>
  <c r="E72" i="4"/>
  <c r="E71" i="4"/>
  <c r="E70" i="4"/>
  <c r="E69" i="4"/>
  <c r="E68" i="4"/>
  <c r="E67" i="4"/>
  <c r="E66" i="4"/>
  <c r="E64" i="4"/>
  <c r="E61" i="4"/>
  <c r="E60" i="4"/>
  <c r="E59" i="4"/>
  <c r="E58" i="4"/>
  <c r="E57" i="4"/>
  <c r="E56" i="4"/>
  <c r="E55" i="4"/>
  <c r="E54" i="4"/>
  <c r="E53" i="4"/>
  <c r="E52" i="4"/>
  <c r="E50" i="4"/>
  <c r="E49" i="4"/>
  <c r="E47" i="4"/>
  <c r="E45" i="4"/>
  <c r="E42" i="4"/>
  <c r="E41" i="4"/>
  <c r="E39" i="4"/>
  <c r="E38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17" i="4"/>
  <c r="E16" i="4"/>
  <c r="E15" i="4"/>
</calcChain>
</file>

<file path=xl/comments1.xml><?xml version="1.0" encoding="utf-8"?>
<comments xmlns="http://schemas.openxmlformats.org/spreadsheetml/2006/main">
  <authors>
    <author>User</author>
  </authors>
  <commentList>
    <comment ref="C14" authorId="0">
      <text>
        <r>
          <rPr>
            <b/>
            <sz val="9"/>
            <color indexed="81"/>
            <rFont val="Tahoma"/>
            <charset val="1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charset val="1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charset val="1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charset val="1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"Годовые назначения"
Итоги подводятся только по видимым элементам (сумма).
Частный фильтр "Период.Период"
[Данные всех периодов].[2023].[Полугодие 1].[Квартал 2].[Июнь]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"Факт"
Итоги подводятся только по видимым элементам (сумма).
Частный фильтр "Период.Период"
[Данные всех периодов].[2023].[Полугодие 1].[Квартал 2].[Июнь]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"Годовые назначения"
Итоги подводятся по всем элементам.
Частный фильтр "Период.Период"
[Данные всех периодов].[2023].[Полугодие 1].[Квартал 2].[Июнь]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"Факт"
Итоги подводятся по всем элементам.
Частный фильтр "Период.Период"
[Данные всех периодов].[2023].[Полугодие 1].[Квартал 2].[Июнь]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sharedStrings.xml><?xml version="1.0" encoding="utf-8"?>
<sst xmlns="http://schemas.openxmlformats.org/spreadsheetml/2006/main" count="362" uniqueCount="329">
  <si>
    <t>НАЛОГОВЫЕ И НЕНАЛОГОВЫЕ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</si>
  <si>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</si>
  <si>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</si>
  <si>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</si>
  <si>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</si>
  <si>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</si>
  <si>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</si>
  <si>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</si>
  <si>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</si>
  <si>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</si>
  <si>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</si>
  <si>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</si>
  <si>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</si>
  <si>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</si>
  <si>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</si>
  <si>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</si>
  <si>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</si>
  <si>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</si>
  <si>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</si>
  <si>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</si>
  <si>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</si>
  <si>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</si>
  <si>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</si>
  <si>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</si>
  <si>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</si>
  <si>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</si>
  <si>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</si>
  <si>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</si>
  <si>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</si>
  <si>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</si>
  <si>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</si>
  <si>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</si>
  <si>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</si>
  <si>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</si>
  <si>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</si>
  <si>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</si>
  <si>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</si>
  <si>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</si>
  <si>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</si>
  <si>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</si>
  <si>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</si>
  <si>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</si>
  <si>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</si>
  <si>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</si>
  <si>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</si>
  <si>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</si>
  <si>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</si>
  <si>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</si>
  <si>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</si>
  <si>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</si>
  <si>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</si>
  <si>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Код</t>
  </si>
  <si>
    <t>00010102000010000110</t>
  </si>
  <si>
    <t>00010102010010000110</t>
  </si>
  <si>
    <t>00010102020010000110</t>
  </si>
  <si>
    <t>00010102030010000110</t>
  </si>
  <si>
    <t>00010102040010000110</t>
  </si>
  <si>
    <t>00010302230010000110</t>
  </si>
  <si>
    <t>00010302231010000110</t>
  </si>
  <si>
    <t>00010302240010000110</t>
  </si>
  <si>
    <t>00010302241010000110</t>
  </si>
  <si>
    <t>00010302250010000110</t>
  </si>
  <si>
    <t>00010302251010000110</t>
  </si>
  <si>
    <t>00010302260010000110</t>
  </si>
  <si>
    <t>00010302261010000110</t>
  </si>
  <si>
    <t>00010302000010000110</t>
  </si>
  <si>
    <t>00010501020010000110</t>
  </si>
  <si>
    <t>00010501021010000110</t>
  </si>
  <si>
    <t>00010501000000000110</t>
  </si>
  <si>
    <t>00010502000020000110</t>
  </si>
  <si>
    <t>00010502020020000110</t>
  </si>
  <si>
    <t>00010504020020000110</t>
  </si>
  <si>
    <t>00010500000000000000</t>
  </si>
  <si>
    <t>00010803000010000110</t>
  </si>
  <si>
    <t>00010803010010000110</t>
  </si>
  <si>
    <t>00011105013050000120</t>
  </si>
  <si>
    <t>00011105013130000120</t>
  </si>
  <si>
    <t>00011105025050000120</t>
  </si>
  <si>
    <t>00011105000000000120</t>
  </si>
  <si>
    <t>00011109000000000120</t>
  </si>
  <si>
    <t>00011109040000000120</t>
  </si>
  <si>
    <t>00011109045050000120</t>
  </si>
  <si>
    <t>00011100000000000000</t>
  </si>
  <si>
    <t>00011201010010000120</t>
  </si>
  <si>
    <t>00011201041010000120</t>
  </si>
  <si>
    <t>00011201000010000120</t>
  </si>
  <si>
    <t>00011302065050000130</t>
  </si>
  <si>
    <t>00011302995050000130</t>
  </si>
  <si>
    <t>00011302000000000130</t>
  </si>
  <si>
    <t>00011402052050000410</t>
  </si>
  <si>
    <t>00011406013050000430</t>
  </si>
  <si>
    <t>00011406013130000430</t>
  </si>
  <si>
    <t>00011406010000000430</t>
  </si>
  <si>
    <t>00011400000000000000</t>
  </si>
  <si>
    <t>00011600000000000000</t>
  </si>
  <si>
    <t>00010000000000000000</t>
  </si>
  <si>
    <t>Исполнитель: Doh\User</t>
  </si>
  <si>
    <t>00010300000000000000</t>
  </si>
  <si>
    <t>00010504000020000110</t>
  </si>
  <si>
    <t>00010800000000000000</t>
  </si>
  <si>
    <t>00011105020000000120</t>
  </si>
  <si>
    <t>00011200000000000000</t>
  </si>
  <si>
    <t>00011201040010000120</t>
  </si>
  <si>
    <t>00011300000000000000</t>
  </si>
  <si>
    <t>00011302060000000130</t>
  </si>
  <si>
    <t>00011302990000000130</t>
  </si>
  <si>
    <t>00011402000000000000</t>
  </si>
  <si>
    <t>00011402050050000410</t>
  </si>
  <si>
    <t>00011406000000000430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</si>
  <si>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</si>
  <si>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</si>
  <si>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</si>
  <si>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</si>
  <si>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</si>
  <si>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</si>
  <si>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00010501010010000110</t>
  </si>
  <si>
    <t>00010503000010000110</t>
  </si>
  <si>
    <t>00011105010000000120</t>
  </si>
  <si>
    <t>00011601000010000140</t>
  </si>
  <si>
    <t>00011610000000000140</t>
  </si>
  <si>
    <t>00011611000010000140</t>
  </si>
  <si>
    <t>КД.Сопоставимый План</t>
  </si>
  <si>
    <t>9 *</t>
  </si>
  <si>
    <t>10 *</t>
  </si>
  <si>
    <t>Приложение №1</t>
  </si>
  <si>
    <t>к постановлению Главы Горьковского</t>
  </si>
  <si>
    <t xml:space="preserve"> муниципального района Омской области</t>
  </si>
  <si>
    <t>ОТЧЕТ</t>
  </si>
  <si>
    <t xml:space="preserve">об исполнении бюджета Горьковского муниципального района </t>
  </si>
  <si>
    <t>по налоговым и неналоговым доходам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</si>
  <si>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</si>
  <si>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</si>
  <si>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</si>
  <si>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</t>
  </si>
  <si>
    <t>Подвид доходов</t>
  </si>
  <si>
    <t>Утверждено</t>
  </si>
  <si>
    <t>Исполнено</t>
  </si>
  <si>
    <t>Процент исполне-ния</t>
  </si>
  <si>
    <t>Груп-па</t>
  </si>
  <si>
    <t>Под-груп-па</t>
  </si>
  <si>
    <t>Ста-тья</t>
  </si>
  <si>
    <t>Под-ста-тья</t>
  </si>
  <si>
    <t>Эле-мент</t>
  </si>
  <si>
    <t>Группа подви-да дохо-дов</t>
  </si>
  <si>
    <t>АГПД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</si>
  <si>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</si>
  <si>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</si>
  <si>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</si>
  <si>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</si>
  <si>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</si>
  <si>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</si>
  <si>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</si>
  <si>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</si>
  <si>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</si>
  <si>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</si>
  <si>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</si>
  <si>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</si>
  <si>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</si>
  <si>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</si>
  <si>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</si>
  <si>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</si>
  <si>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</si>
  <si>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</si>
  <si>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00020000000000000000</t>
  </si>
  <si>
    <t>00020200000000000000</t>
  </si>
  <si>
    <t>00020210000000000150</t>
  </si>
  <si>
    <t>00020215001000000150</t>
  </si>
  <si>
    <t>00020215001050000150</t>
  </si>
  <si>
    <t>00020220000000000150</t>
  </si>
  <si>
    <t>00020229999000000150</t>
  </si>
  <si>
    <t>00020229999050000150</t>
  </si>
  <si>
    <t>00020230000000000150</t>
  </si>
  <si>
    <t>00020230024000000150</t>
  </si>
  <si>
    <t>00020230024050000150</t>
  </si>
  <si>
    <t>00020230029000000150</t>
  </si>
  <si>
    <t>00020230029050000150</t>
  </si>
  <si>
    <t>00020235120000000150</t>
  </si>
  <si>
    <t>00020235120050000150</t>
  </si>
  <si>
    <t>00020240000000000150</t>
  </si>
  <si>
    <t>00020240014000000150</t>
  </si>
  <si>
    <t>00020249999000000150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</si>
  <si>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</si>
  <si>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</si>
  <si>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</si>
  <si>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00020225304000000150</t>
  </si>
  <si>
    <t>00020225304050000150</t>
  </si>
  <si>
    <t>00020240014050000150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</si>
  <si>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</si>
  <si>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</si>
  <si>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00020225519000000150</t>
  </si>
  <si>
    <t>00020225519050000150</t>
  </si>
  <si>
    <t>Группа подвида доходов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</si>
  <si>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</si>
  <si>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</si>
  <si>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00020225497000000150</t>
  </si>
  <si>
    <t>00020225497050000150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</si>
  <si>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</si>
  <si>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</si>
  <si>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</si>
  <si>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</si>
  <si>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</si>
  <si>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</si>
  <si>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</si>
  <si>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</si>
  <si>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</si>
  <si>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</si>
  <si>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00010501012010000110</t>
  </si>
  <si>
    <t>00010900000000000000</t>
  </si>
  <si>
    <t>00010904000000000110</t>
  </si>
  <si>
    <t>00010904050000000110</t>
  </si>
  <si>
    <t>00010904053050000110</t>
  </si>
  <si>
    <t>00010907000000000110</t>
  </si>
  <si>
    <t>00010907030000000110</t>
  </si>
  <si>
    <t>00010907033050000110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</si>
  <si>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</si>
  <si>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</si>
  <si>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</si>
  <si>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</si>
  <si>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</si>
  <si>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</si>
  <si>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</si>
  <si>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00010102080010000110</t>
  </si>
  <si>
    <t>00010102130010000110</t>
  </si>
  <si>
    <t>00010102140010000110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</si>
  <si>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</si>
  <si>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</si>
  <si>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</si>
  <si>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00020225467050000150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</si>
  <si>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</si>
  <si>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00011105325050000120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</si>
  <si>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</si>
  <si>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</si>
  <si>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00011105035050000120</t>
  </si>
  <si>
    <t>00011109080050000120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</si>
  <si>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</si>
  <si>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</si>
  <si>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</si>
  <si>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</si>
  <si>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</si>
  <si>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</si>
  <si>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</si>
  <si>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</si>
  <si>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</si>
  <si>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</si>
  <si>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</si>
  <si>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</si>
  <si>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</si>
  <si>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</si>
  <si>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</si>
  <si>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</si>
  <si>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</si>
  <si>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</si>
  <si>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</si>
  <si>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</si>
  <si>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</si>
  <si>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</si>
  <si>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</si>
  <si>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</si>
  <si>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</si>
  <si>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</si>
  <si>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</si>
  <si>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00011105030000000120</t>
  </si>
  <si>
    <t>00011105300000000120</t>
  </si>
  <si>
    <t>00011105320000000120</t>
  </si>
  <si>
    <t>00011109080000000120</t>
  </si>
  <si>
    <t>00011601050010000140</t>
  </si>
  <si>
    <t>00011601053010000140</t>
  </si>
  <si>
    <t>00011601060010000140</t>
  </si>
  <si>
    <t>00011601063010000140</t>
  </si>
  <si>
    <t>00011601070010000140</t>
  </si>
  <si>
    <t>00011601073010000140</t>
  </si>
  <si>
    <t>00011601080010000140</t>
  </si>
  <si>
    <t>00011601083010000140</t>
  </si>
  <si>
    <t>00011601130010000140</t>
  </si>
  <si>
    <t>00011601133010000140</t>
  </si>
  <si>
    <t>00011601140010000140</t>
  </si>
  <si>
    <t>00011601143010000140</t>
  </si>
  <si>
    <t>00011601150010000140</t>
  </si>
  <si>
    <t>00011601153010000140</t>
  </si>
  <si>
    <t>00011601170010000140</t>
  </si>
  <si>
    <t>00011601173010000140</t>
  </si>
  <si>
    <t>00011601190010000140</t>
  </si>
  <si>
    <t>00011601193010000140</t>
  </si>
  <si>
    <t>00011601200010000140</t>
  </si>
  <si>
    <t>00011601203010000140</t>
  </si>
  <si>
    <t>00011610129010000140</t>
  </si>
  <si>
    <t>00011611050010000140</t>
  </si>
  <si>
    <t>ПРОЧИЕ НЕНАЛОГОВЫЕ ДОХОДЫ</t>
  </si>
  <si>
    <t>00011700000000000000</t>
  </si>
  <si>
    <t>Прочие дотации</t>
  </si>
  <si>
    <t>Прочие дотации бюджетам муниципальных районов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</si>
  <si>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</si>
  <si>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</si>
  <si>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</si>
  <si>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</t>
  </si>
  <si>
    <t>00020219999000000150</t>
  </si>
  <si>
    <t>00020219999050000150</t>
  </si>
  <si>
    <t>00020225098050000150</t>
  </si>
  <si>
    <t>00020230027050000150</t>
  </si>
  <si>
    <t>00020245303050000150</t>
  </si>
  <si>
    <t>00020249999050000150</t>
  </si>
  <si>
    <t>Невыясненные поступления</t>
  </si>
  <si>
    <t>Невыясненные поступления, зачисляемые в бюджеты муниципальных районов</t>
  </si>
  <si>
    <t>00011701000000000180</t>
  </si>
  <si>
    <t>00011701050050000180</t>
  </si>
  <si>
    <t>Наименование задачи: Июнь</t>
  </si>
  <si>
    <t>Идентификатор задачи: 1855</t>
  </si>
  <si>
    <t>Наименование документа: Приложение № 1, 2 к отчёту об исполнении бюджета 2023 год на 01.07..2023</t>
  </si>
  <si>
    <t>Идентификатор документа: 5696</t>
  </si>
  <si>
    <t>Дата: 07.07.2023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</si>
  <si>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</si>
  <si>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Прочие неналоговые доходы.</t>
  </si>
  <si>
    <t>Прочие неналоговые доходы бюджетов муниципальных районов.</t>
  </si>
  <si>
    <t>00011610123010000140</t>
  </si>
  <si>
    <t>00011705000000000180</t>
  </si>
  <si>
    <t>00011705050050000180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</si>
  <si>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</si>
  <si>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</si>
  <si>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</si>
  <si>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</si>
  <si>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</si>
  <si>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00021800000000000000</t>
  </si>
  <si>
    <t>00021800000000000150</t>
  </si>
  <si>
    <t>00021800000050000150</t>
  </si>
  <si>
    <t>00021805000050000150</t>
  </si>
  <si>
    <t>00021805030050000150</t>
  </si>
  <si>
    <t>Приложение №2</t>
  </si>
  <si>
    <t xml:space="preserve">по безвозмездным поступлениям </t>
  </si>
  <si>
    <r>
      <t xml:space="preserve">№ </t>
    </r>
    <r>
      <rPr>
        <u/>
        <sz val="14"/>
        <rFont val="Times New Roman"/>
        <family val="1"/>
        <charset val="204"/>
      </rPr>
      <t>314</t>
    </r>
    <r>
      <rPr>
        <sz val="14"/>
        <rFont val="Times New Roman"/>
        <family val="1"/>
        <charset val="204"/>
      </rPr>
      <t xml:space="preserve"> от </t>
    </r>
    <r>
      <rPr>
        <u/>
        <sz val="14"/>
        <rFont val="Times New Roman"/>
        <family val="1"/>
        <charset val="204"/>
      </rPr>
      <t>14.07.2023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</si>
</sst>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u/>
      <sz val="1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38">
    <xf numFmtId="0" fontId="0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 applyNumberFormat="0" applyAlignment="0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0" borderId="0"/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8" borderId="5" applyNumberFormat="0">
      <alignment horizontal="right" vertical="top"/>
    </xf>
    <xf numFmtId="0" fontId="6" fillId="8" borderId="5" applyNumberFormat="0">
      <alignment horizontal="right" vertical="top"/>
    </xf>
    <xf numFmtId="49" fontId="6" fillId="12" borderId="5">
      <alignment horizontal="left" vertical="top"/>
    </xf>
    <xf numFmtId="49" fontId="7" fillId="0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0" fontId="6" fillId="11" borderId="5">
      <alignment horizontal="left" vertical="top" wrapText="1"/>
    </xf>
    <xf numFmtId="0" fontId="6" fillId="11" borderId="5">
      <alignment horizontal="left" vertical="top" wrapText="1"/>
    </xf>
    <xf numFmtId="0" fontId="7" fillId="0" borderId="5">
      <alignment horizontal="left" vertical="top" wrapText="1"/>
    </xf>
    <xf numFmtId="0" fontId="6" fillId="10" borderId="5">
      <alignment horizontal="left" vertical="top" wrapText="1"/>
    </xf>
    <xf numFmtId="0" fontId="6" fillId="10" borderId="5">
      <alignment horizontal="left" vertical="top" wrapText="1"/>
    </xf>
    <xf numFmtId="0" fontId="6" fillId="13" borderId="5">
      <alignment horizontal="left" vertical="top" wrapText="1"/>
    </xf>
    <xf numFmtId="0" fontId="6" fillId="13" borderId="5">
      <alignment horizontal="left" vertical="top" wrapText="1"/>
    </xf>
    <xf numFmtId="0" fontId="6" fillId="14" borderId="5">
      <alignment horizontal="left" vertical="top" wrapText="1"/>
    </xf>
    <xf numFmtId="0" fontId="6" fillId="14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8" fillId="0" borderId="0">
      <alignment horizontal="left" vertical="top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1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11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3" borderId="2" applyNumberFormat="0">
      <alignment horizontal="righ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5" borderId="5">
      <alignment horizontal="left" vertical="top" wrapText="1"/>
    </xf>
    <xf numFmtId="0" fontId="6" fillId="13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0" borderId="2" applyNumberFormat="0">
      <alignment horizontal="right" vertical="top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</cellStyleXfs>
  <cellXfs count="41">
    <xf numFmtId="0" fontId="0" fillId="0" borderId="0" xfId="0"/>
    <xf numFmtId="0" fontId="3" fillId="0" borderId="0" xfId="15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2" fillId="0" borderId="1" xfId="2">
      <alignment horizontal="left" vertical="top"/>
    </xf>
    <xf numFmtId="49" fontId="5" fillId="0" borderId="1" xfId="17">
      <alignment horizontal="left" vertical="top" wrapText="1"/>
    </xf>
    <xf numFmtId="0" fontId="0" fillId="0" borderId="0" xfId="0" applyAlignment="1"/>
    <xf numFmtId="0" fontId="1" fillId="0" borderId="1" xfId="4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2" fillId="0" borderId="1" xfId="9" applyFont="1">
      <alignment horizontal="left" vertical="top" wrapText="1"/>
    </xf>
    <xf numFmtId="0" fontId="13" fillId="0" borderId="1" xfId="11" applyNumberFormat="1" applyFont="1">
      <alignment horizontal="right" vertical="top"/>
    </xf>
    <xf numFmtId="164" fontId="13" fillId="0" borderId="1" xfId="10" applyNumberFormat="1" applyFont="1">
      <alignment horizontal="right" vertical="top"/>
    </xf>
    <xf numFmtId="0" fontId="14" fillId="0" borderId="0" xfId="24" applyFont="1" applyFill="1" applyAlignment="1">
      <alignment horizontal="justify" wrapText="1"/>
    </xf>
    <xf numFmtId="0" fontId="14" fillId="0" borderId="0" xfId="24" applyFont="1" applyAlignment="1">
      <alignment horizontal="left" wrapText="1"/>
    </xf>
    <xf numFmtId="0" fontId="14" fillId="0" borderId="0" xfId="24" applyFont="1" applyAlignment="1">
      <alignment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/>
    <xf numFmtId="0" fontId="14" fillId="0" borderId="0" xfId="24" applyFont="1" applyAlignment="1">
      <alignment horizontal="center"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13" fillId="0" borderId="1" xfId="11" applyNumberFormat="1" applyFont="1" applyAlignment="1">
      <alignment horizontal="left" vertical="top" wrapText="1"/>
    </xf>
    <xf numFmtId="4" fontId="13" fillId="0" borderId="1" xfId="11" applyNumberFormat="1" applyFont="1">
      <alignment horizontal="right" vertical="top"/>
    </xf>
    <xf numFmtId="49" fontId="13" fillId="0" borderId="1" xfId="11" applyNumberFormat="1" applyFont="1" applyAlignment="1">
      <alignment horizontal="left" vertical="top" wrapText="1"/>
    </xf>
    <xf numFmtId="165" fontId="13" fillId="0" borderId="1" xfId="11" applyNumberFormat="1" applyFont="1">
      <alignment horizontal="right" vertical="top"/>
    </xf>
    <xf numFmtId="0" fontId="12" fillId="0" borderId="1" xfId="9" applyFont="1" applyAlignment="1">
      <alignment horizontal="left" vertical="top" wrapText="1"/>
    </xf>
    <xf numFmtId="0" fontId="14" fillId="0" borderId="0" xfId="24" applyFont="1" applyAlignment="1">
      <alignment horizontal="center" wrapText="1"/>
    </xf>
    <xf numFmtId="0" fontId="14" fillId="0" borderId="0" xfId="24" applyFont="1" applyAlignment="1">
      <alignment horizontal="right" wrapText="1"/>
    </xf>
    <xf numFmtId="0" fontId="14" fillId="0" borderId="0" xfId="24" applyFont="1" applyFill="1" applyAlignment="1">
      <alignment horizontal="center" wrapText="1"/>
    </xf>
    <xf numFmtId="0" fontId="14" fillId="0" borderId="3" xfId="24" applyFont="1" applyFill="1" applyBorder="1" applyAlignment="1">
      <alignment horizontal="left" wrapText="1"/>
    </xf>
    <xf numFmtId="0" fontId="14" fillId="0" borderId="4" xfId="24" applyFont="1" applyFill="1" applyBorder="1" applyAlignment="1">
      <alignment horizontal="left" wrapText="1"/>
    </xf>
    <xf numFmtId="0" fontId="14" fillId="0" borderId="9" xfId="24" applyFont="1" applyFill="1" applyBorder="1" applyAlignment="1">
      <alignment horizontal="left" wrapText="1"/>
    </xf>
    <xf numFmtId="0" fontId="14" fillId="0" borderId="6" xfId="24" applyFont="1" applyBorder="1" applyAlignment="1">
      <alignment horizontal="left" wrapText="1"/>
    </xf>
    <xf numFmtId="0" fontId="14" fillId="0" borderId="7" xfId="24" applyFont="1" applyBorder="1" applyAlignment="1">
      <alignment horizontal="left" wrapText="1"/>
    </xf>
    <xf numFmtId="0" fontId="14" fillId="0" borderId="8" xfId="24" applyFont="1" applyBorder="1" applyAlignment="1">
      <alignment horizontal="left" wrapText="1"/>
    </xf>
    <xf numFmtId="0" fontId="14" fillId="0" borderId="1" xfId="24" applyFont="1" applyBorder="1" applyAlignment="1">
      <alignment horizontal="left" wrapText="1"/>
    </xf>
    <xf numFmtId="0" fontId="14" fillId="0" borderId="3" xfId="24" applyFont="1" applyBorder="1" applyAlignment="1">
      <alignment horizontal="left" wrapText="1"/>
    </xf>
    <xf numFmtId="0" fontId="14" fillId="0" borderId="9" xfId="24" applyFont="1" applyBorder="1" applyAlignment="1">
      <alignment horizontal="left" wrapText="1"/>
    </xf>
    <xf numFmtId="0" fontId="14" fillId="0" borderId="0" xfId="24" applyFont="1" applyAlignment="1">
      <alignment wrapText="1"/>
    </xf>
  </cellXfs>
  <cellStyles count="138">
    <cellStyle name="Данные (редактируемые)" xfId="11"/>
    <cellStyle name="Данные (редактируемые) 2" xfId="26"/>
    <cellStyle name="Данные (редактируемые) 3" xfId="90"/>
    <cellStyle name="Данные (редактируемые) 4" xfId="25"/>
    <cellStyle name="Данные (только для чтения)" xfId="10"/>
    <cellStyle name="Данные (только для чтения) 2" xfId="28"/>
    <cellStyle name="Данные (только для чтения) 3" xfId="89"/>
    <cellStyle name="Данные (только для чтения) 4" xfId="27"/>
    <cellStyle name="Данные для удаления" xfId="12"/>
    <cellStyle name="Данные для удаления 2" xfId="30"/>
    <cellStyle name="Данные для удаления 3" xfId="91"/>
    <cellStyle name="Данные для удаления 4" xfId="29"/>
    <cellStyle name="Заголовки полей" xfId="1"/>
    <cellStyle name="Заголовки полей [печать]" xfId="2"/>
    <cellStyle name="Заголовки полей [печать] 2" xfId="81"/>
    <cellStyle name="Заголовки полей [печать] 3" xfId="32"/>
    <cellStyle name="Заголовки полей 10" xfId="124"/>
    <cellStyle name="Заголовки полей 11" xfId="131"/>
    <cellStyle name="Заголовки полей 2" xfId="33"/>
    <cellStyle name="Заголовки полей 3" xfId="34"/>
    <cellStyle name="Заголовки полей 4" xfId="35"/>
    <cellStyle name="Заголовки полей 5" xfId="80"/>
    <cellStyle name="Заголовки полей 6" xfId="31"/>
    <cellStyle name="Заголовки полей 7" xfId="104"/>
    <cellStyle name="Заголовки полей 8" xfId="112"/>
    <cellStyle name="Заголовки полей 9" xfId="117"/>
    <cellStyle name="Заголовок меры" xfId="5"/>
    <cellStyle name="Заголовок меры 2" xfId="37"/>
    <cellStyle name="Заголовок меры 3" xfId="84"/>
    <cellStyle name="Заголовок меры 4" xfId="36"/>
    <cellStyle name="Заголовок показателя [печать]" xfId="9"/>
    <cellStyle name="Заголовок показателя [печать] 2" xfId="88"/>
    <cellStyle name="Заголовок показателя [печать] 3" xfId="38"/>
    <cellStyle name="Заголовок показателя константы" xfId="6"/>
    <cellStyle name="Заголовок показателя константы 2" xfId="40"/>
    <cellStyle name="Заголовок показателя константы 3" xfId="85"/>
    <cellStyle name="Заголовок показателя константы 4" xfId="39"/>
    <cellStyle name="Заголовок результата расчета" xfId="8"/>
    <cellStyle name="Заголовок результата расчета 2" xfId="42"/>
    <cellStyle name="Заголовок результата расчета 3" xfId="87"/>
    <cellStyle name="Заголовок результата расчета 4" xfId="41"/>
    <cellStyle name="Заголовок свободного показателя" xfId="7"/>
    <cellStyle name="Заголовок свободного показателя 2" xfId="44"/>
    <cellStyle name="Заголовок свободного показателя 3" xfId="86"/>
    <cellStyle name="Заголовок свободного показателя 4" xfId="43"/>
    <cellStyle name="Значение фильтра" xfId="13"/>
    <cellStyle name="Значение фильтра [печать]" xfId="14"/>
    <cellStyle name="Значение фильтра [печать] 2" xfId="47"/>
    <cellStyle name="Значение фильтра [печать] 3" xfId="93"/>
    <cellStyle name="Значение фильтра [печать] 4" xfId="46"/>
    <cellStyle name="Значение фильтра 10" xfId="125"/>
    <cellStyle name="Значение фильтра 11" xfId="132"/>
    <cellStyle name="Значение фильтра 2" xfId="48"/>
    <cellStyle name="Значение фильтра 3" xfId="49"/>
    <cellStyle name="Значение фильтра 4" xfId="50"/>
    <cellStyle name="Значение фильтра 5" xfId="92"/>
    <cellStyle name="Значение фильтра 6" xfId="45"/>
    <cellStyle name="Значение фильтра 7" xfId="107"/>
    <cellStyle name="Значение фильтра 8" xfId="110"/>
    <cellStyle name="Значение фильтра 9" xfId="118"/>
    <cellStyle name="Информация о задаче" xfId="15"/>
    <cellStyle name="Информация о задаче 2" xfId="94"/>
    <cellStyle name="Информация о задаче 3" xfId="51"/>
    <cellStyle name="Обычный" xfId="0" builtinId="0"/>
    <cellStyle name="Обычный 2" xfId="79"/>
    <cellStyle name="Обычный 3" xfId="24"/>
    <cellStyle name="Отдельная ячейка" xfId="18"/>
    <cellStyle name="Отдельная ячейка - константа" xfId="22"/>
    <cellStyle name="Отдельная ячейка - константа [печать]" xfId="23"/>
    <cellStyle name="Отдельная ячейка - константа [печать] 2" xfId="55"/>
    <cellStyle name="Отдельная ячейка - константа [печать] 3" xfId="102"/>
    <cellStyle name="Отдельная ячейка - константа [печать] 4" xfId="54"/>
    <cellStyle name="Отдельная ячейка - константа 10" xfId="127"/>
    <cellStyle name="Отдельная ячейка - константа 11" xfId="134"/>
    <cellStyle name="Отдельная ячейка - константа 2" xfId="56"/>
    <cellStyle name="Отдельная ячейка - константа 3" xfId="57"/>
    <cellStyle name="Отдельная ячейка - константа 4" xfId="58"/>
    <cellStyle name="Отдельная ячейка - константа 5" xfId="101"/>
    <cellStyle name="Отдельная ячейка - константа 6" xfId="53"/>
    <cellStyle name="Отдельная ячейка - константа 7" xfId="109"/>
    <cellStyle name="Отдельная ячейка - константа 8" xfId="116"/>
    <cellStyle name="Отдельная ячейка - константа 9" xfId="120"/>
    <cellStyle name="Отдельная ячейка [печать]" xfId="19"/>
    <cellStyle name="Отдельная ячейка [печать] 2" xfId="60"/>
    <cellStyle name="Отдельная ячейка [печать] 3" xfId="98"/>
    <cellStyle name="Отдельная ячейка [печать] 4" xfId="59"/>
    <cellStyle name="Отдельная ячейка 10" xfId="126"/>
    <cellStyle name="Отдельная ячейка 11" xfId="133"/>
    <cellStyle name="Отдельная ячейка 2" xfId="61"/>
    <cellStyle name="Отдельная ячейка 3" xfId="62"/>
    <cellStyle name="Отдельная ячейка 4" xfId="63"/>
    <cellStyle name="Отдельная ячейка 5" xfId="97"/>
    <cellStyle name="Отдельная ячейка 6" xfId="52"/>
    <cellStyle name="Отдельная ячейка 7" xfId="108"/>
    <cellStyle name="Отдельная ячейка 8" xfId="103"/>
    <cellStyle name="Отдельная ячейка 9" xfId="119"/>
    <cellStyle name="Отдельная ячейка-результат" xfId="20"/>
    <cellStyle name="Отдельная ячейка-результат [печать]" xfId="21"/>
    <cellStyle name="Отдельная ячейка-результат [печать] 2" xfId="66"/>
    <cellStyle name="Отдельная ячейка-результат [печать] 3" xfId="100"/>
    <cellStyle name="Отдельная ячейка-результат [печать] 4" xfId="65"/>
    <cellStyle name="Отдельная ячейка-результат 10" xfId="128"/>
    <cellStyle name="Отдельная ячейка-результат 11" xfId="135"/>
    <cellStyle name="Отдельная ячейка-результат 2" xfId="67"/>
    <cellStyle name="Отдельная ячейка-результат 3" xfId="68"/>
    <cellStyle name="Отдельная ячейка-результат 4" xfId="69"/>
    <cellStyle name="Отдельная ячейка-результат 5" xfId="99"/>
    <cellStyle name="Отдельная ячейка-результат 6" xfId="64"/>
    <cellStyle name="Отдельная ячейка-результат 7" xfId="111"/>
    <cellStyle name="Отдельная ячейка-результат 8" xfId="106"/>
    <cellStyle name="Отдельная ячейка-результат 9" xfId="121"/>
    <cellStyle name="Свойства элементов измерения" xfId="16"/>
    <cellStyle name="Свойства элементов измерения [печать]" xfId="17"/>
    <cellStyle name="Свойства элементов измерения [печать] 2" xfId="72"/>
    <cellStyle name="Свойства элементов измерения [печать] 3" xfId="96"/>
    <cellStyle name="Свойства элементов измерения [печать] 4" xfId="71"/>
    <cellStyle name="Свойства элементов измерения 2" xfId="95"/>
    <cellStyle name="Свойства элементов измерения 3" xfId="70"/>
    <cellStyle name="Свойства элементов измерения 4" xfId="113"/>
    <cellStyle name="Свойства элементов измерения 5" xfId="105"/>
    <cellStyle name="Свойства элементов измерения 6" xfId="122"/>
    <cellStyle name="Свойства элементов измерения 7" xfId="129"/>
    <cellStyle name="Свойства элементов измерения 8" xfId="136"/>
    <cellStyle name="Элементы осей" xfId="3"/>
    <cellStyle name="Элементы осей [печать]" xfId="4"/>
    <cellStyle name="Элементы осей [печать] 2" xfId="75"/>
    <cellStyle name="Элементы осей [печать] 3" xfId="83"/>
    <cellStyle name="Элементы осей [печать] 4" xfId="74"/>
    <cellStyle name="Элементы осей 10" xfId="130"/>
    <cellStyle name="Элементы осей 11" xfId="137"/>
    <cellStyle name="Элементы осей 2" xfId="76"/>
    <cellStyle name="Элементы осей 3" xfId="77"/>
    <cellStyle name="Элементы осей 4" xfId="78"/>
    <cellStyle name="Элементы осей 5" xfId="82"/>
    <cellStyle name="Элементы осей 6" xfId="73"/>
    <cellStyle name="Элементы осей 7" xfId="114"/>
    <cellStyle name="Элементы осей 8" xfId="115"/>
    <cellStyle name="Элементы осей 9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omments" Target="../comments1.xml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9.bin"/><Relationship Id="rId13" Type="http://schemas.openxmlformats.org/officeDocument/2006/relationships/customProperty" Target="../customProperty24.bin"/><Relationship Id="rId3" Type="http://schemas.openxmlformats.org/officeDocument/2006/relationships/customProperty" Target="../customProperty14.bin"/><Relationship Id="rId7" Type="http://schemas.openxmlformats.org/officeDocument/2006/relationships/customProperty" Target="../customProperty18.bin"/><Relationship Id="rId12" Type="http://schemas.openxmlformats.org/officeDocument/2006/relationships/customProperty" Target="../customProperty23.bin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7.bin"/><Relationship Id="rId11" Type="http://schemas.openxmlformats.org/officeDocument/2006/relationships/customProperty" Target="../customProperty22.bin"/><Relationship Id="rId5" Type="http://schemas.openxmlformats.org/officeDocument/2006/relationships/customProperty" Target="../customProperty16.bin"/><Relationship Id="rId15" Type="http://schemas.openxmlformats.org/officeDocument/2006/relationships/comments" Target="../comments2.xml"/><Relationship Id="rId10" Type="http://schemas.openxmlformats.org/officeDocument/2006/relationships/customProperty" Target="../customProperty21.bin"/><Relationship Id="rId4" Type="http://schemas.openxmlformats.org/officeDocument/2006/relationships/customProperty" Target="../customProperty15.bin"/><Relationship Id="rId9" Type="http://schemas.openxmlformats.org/officeDocument/2006/relationships/customProperty" Target="../customProperty20.bin"/><Relationship Id="rId1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8"/>
  <sheetViews>
    <sheetView topLeftCell="E1" zoomScaleNormal="100" workbookViewId="0">
      <selection activeCell="C14" sqref="C14"/>
    </sheetView>
  </sheetViews>
  <sheetFormatPr defaultColWidth="9.109375" defaultRowHeight="14.4" x14ac:dyDescent="0.3"/>
  <cols>
    <col min="1" max="2" width="9.109375" style="2" hidden="1" customWidth="1"/>
    <col min="3" max="3" width="32.109375" style="3" hidden="1" customWidth="1"/>
    <col min="4" max="4" width="23.88671875" style="2" hidden="1" customWidth="1"/>
    <col min="5" max="5" width="54.88671875" style="22" customWidth="1"/>
    <col min="6" max="6" width="6.109375" style="2" customWidth="1"/>
    <col min="7" max="7" width="5.33203125" style="2" customWidth="1"/>
    <col min="8" max="8" width="5.88671875" style="2" customWidth="1"/>
    <col min="9" max="9" width="6.109375" style="2" customWidth="1"/>
    <col min="10" max="10" width="5.88671875" style="2" customWidth="1"/>
    <col min="11" max="12" width="9.44140625" style="2" bestFit="1" customWidth="1"/>
    <col min="13" max="14" width="16.44140625" style="2" bestFit="1" customWidth="1"/>
    <col min="15" max="15" width="11.88671875" style="2" customWidth="1"/>
    <col min="16" max="16" width="9.109375" style="2"/>
    <col min="17" max="17" width="13.88671875" style="2" bestFit="1" customWidth="1"/>
    <col min="18" max="16384" width="9.109375" style="2"/>
  </cols>
  <sheetData>
    <row r="1" spans="3:15" ht="18" x14ac:dyDescent="0.35">
      <c r="E1" s="20"/>
      <c r="F1" s="14"/>
      <c r="G1" s="15"/>
      <c r="H1" s="15"/>
      <c r="I1" s="15"/>
      <c r="J1" s="15"/>
      <c r="K1" s="15"/>
      <c r="L1" s="15"/>
      <c r="M1" s="15"/>
      <c r="N1" s="29" t="s">
        <v>124</v>
      </c>
      <c r="O1" s="29"/>
    </row>
    <row r="2" spans="3:15" ht="18" x14ac:dyDescent="0.35">
      <c r="E2" s="20"/>
      <c r="F2" s="14"/>
      <c r="G2" s="15"/>
      <c r="H2" s="15"/>
      <c r="I2" s="15"/>
      <c r="J2" s="15"/>
      <c r="K2" s="15"/>
      <c r="L2" s="15"/>
      <c r="M2" s="29" t="s">
        <v>125</v>
      </c>
      <c r="N2" s="29"/>
      <c r="O2" s="29"/>
    </row>
    <row r="3" spans="3:15" ht="18" x14ac:dyDescent="0.35">
      <c r="E3" s="20"/>
      <c r="F3" s="14"/>
      <c r="G3" s="15"/>
      <c r="H3" s="15"/>
      <c r="I3" s="15"/>
      <c r="J3" s="15"/>
      <c r="K3" s="15"/>
      <c r="L3" s="15"/>
      <c r="M3" s="29" t="s">
        <v>126</v>
      </c>
      <c r="N3" s="29"/>
      <c r="O3" s="29"/>
    </row>
    <row r="4" spans="3:15" ht="18" x14ac:dyDescent="0.35">
      <c r="E4" s="20"/>
      <c r="F4" s="14"/>
      <c r="G4" s="15"/>
      <c r="H4" s="15"/>
      <c r="I4" s="15"/>
      <c r="J4" s="15"/>
      <c r="K4" s="15"/>
      <c r="L4" s="15"/>
      <c r="M4" s="29" t="s">
        <v>328</v>
      </c>
      <c r="N4" s="29"/>
      <c r="O4" s="29"/>
    </row>
    <row r="5" spans="3:15" ht="18" x14ac:dyDescent="0.35">
      <c r="E5" s="20"/>
      <c r="F5" s="14"/>
      <c r="G5" s="15"/>
      <c r="H5" s="15"/>
      <c r="I5" s="15"/>
      <c r="J5" s="15"/>
      <c r="K5" s="15"/>
      <c r="L5" s="15"/>
      <c r="M5" s="15"/>
      <c r="N5" s="15"/>
      <c r="O5" s="15"/>
    </row>
    <row r="6" spans="3:15" ht="18" x14ac:dyDescent="0.35">
      <c r="E6" s="20"/>
      <c r="F6" s="14"/>
      <c r="G6" s="15"/>
      <c r="H6" s="15"/>
      <c r="I6" s="15"/>
      <c r="J6" s="15"/>
      <c r="K6" s="15"/>
      <c r="L6" s="15"/>
      <c r="M6" s="15"/>
      <c r="N6" s="15"/>
      <c r="O6" s="15"/>
    </row>
    <row r="7" spans="3:15" ht="18" x14ac:dyDescent="0.35">
      <c r="E7" s="28" t="s">
        <v>127</v>
      </c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3:15" ht="18" x14ac:dyDescent="0.35">
      <c r="E8" s="28" t="s">
        <v>128</v>
      </c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3:15" ht="18" x14ac:dyDescent="0.35">
      <c r="E9" s="30" t="s">
        <v>129</v>
      </c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3:15" ht="18" x14ac:dyDescent="0.35"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3:15" ht="18" x14ac:dyDescent="0.35">
      <c r="C11" s="8"/>
      <c r="D11" s="9"/>
      <c r="E11" s="31" t="s">
        <v>130</v>
      </c>
      <c r="F11" s="34" t="s">
        <v>131</v>
      </c>
      <c r="G11" s="35"/>
      <c r="H11" s="35"/>
      <c r="I11" s="35"/>
      <c r="J11" s="35"/>
      <c r="K11" s="35"/>
      <c r="L11" s="36"/>
      <c r="M11" s="34" t="s">
        <v>132</v>
      </c>
      <c r="N11" s="35"/>
      <c r="O11" s="36"/>
    </row>
    <row r="12" spans="3:15" ht="18" x14ac:dyDescent="0.35">
      <c r="C12" s="8"/>
      <c r="D12" s="9"/>
      <c r="E12" s="32"/>
      <c r="F12" s="34" t="s">
        <v>133</v>
      </c>
      <c r="G12" s="35"/>
      <c r="H12" s="35"/>
      <c r="I12" s="35"/>
      <c r="J12" s="36"/>
      <c r="K12" s="34" t="s">
        <v>134</v>
      </c>
      <c r="L12" s="36"/>
      <c r="M12" s="37" t="s">
        <v>135</v>
      </c>
      <c r="N12" s="37" t="s">
        <v>136</v>
      </c>
      <c r="O12" s="38" t="s">
        <v>137</v>
      </c>
    </row>
    <row r="13" spans="3:15" ht="72" x14ac:dyDescent="0.35">
      <c r="C13" s="8"/>
      <c r="D13" s="9"/>
      <c r="E13" s="33"/>
      <c r="F13" s="16" t="s">
        <v>138</v>
      </c>
      <c r="G13" s="16" t="s">
        <v>139</v>
      </c>
      <c r="H13" s="16" t="s">
        <v>140</v>
      </c>
      <c r="I13" s="16" t="s">
        <v>141</v>
      </c>
      <c r="J13" s="16" t="s">
        <v>142</v>
      </c>
      <c r="K13" s="16" t="s">
        <v>143</v>
      </c>
      <c r="L13" s="16" t="s">
        <v>144</v>
      </c>
      <c r="M13" s="37"/>
      <c r="N13" s="37"/>
      <c r="O13" s="39"/>
    </row>
    <row r="14" spans="3:15" customFormat="1" x14ac:dyDescent="0.3">
      <c r="C14" s="4" t="s">
        <v>121</v>
      </c>
      <c r="D14" s="4" t="s">
        <v>51</v>
      </c>
      <c r="E14" s="10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>
        <v>9</v>
      </c>
      <c r="N14" s="10">
        <v>10</v>
      </c>
      <c r="O14" s="10">
        <v>11</v>
      </c>
    </row>
    <row r="15" spans="3:15" customFormat="1" x14ac:dyDescent="0.3">
      <c r="C15" s="7" t="s">
        <v>0</v>
      </c>
      <c r="D15" s="5" t="s">
        <v>95</v>
      </c>
      <c r="E15" s="25" t="str">
        <f>C:C</f>
        <v>НАЛОГОВЫЕ И НЕНАЛОГОВЫЕ ДОХОДЫ</v>
      </c>
      <c r="F15" s="11" t="str">
        <f t="shared" ref="F15:F46" si="0">MID(D15,4,1)</f>
        <v>1</v>
      </c>
      <c r="G15" s="11" t="str">
        <f t="shared" ref="G15:G46" si="1">MID(D15,5,2)</f>
        <v>00</v>
      </c>
      <c r="H15" s="11" t="str">
        <f t="shared" ref="H15:H46" si="2">MID(D15,7,2)</f>
        <v>00</v>
      </c>
      <c r="I15" s="11" t="str">
        <f t="shared" ref="I15:I46" si="3">MID(D15,9,3)</f>
        <v>000</v>
      </c>
      <c r="J15" s="11" t="str">
        <f t="shared" ref="J15:J46" si="4">MID(D15,12,2)</f>
        <v>00</v>
      </c>
      <c r="K15" s="11" t="str">
        <f t="shared" ref="K15:K46" si="5">MID(D15,14,4)</f>
        <v>0000</v>
      </c>
      <c r="L15" s="11" t="str">
        <f t="shared" ref="L15:L46" si="6">MID(D15,18,3)</f>
        <v>000</v>
      </c>
      <c r="M15" s="12">
        <v>132776435.79000001</v>
      </c>
      <c r="N15" s="12">
        <v>67560594.640000001</v>
      </c>
      <c r="O15" s="24">
        <f t="shared" ref="O15:O46" si="7">IF(OR(ISBLANK(M15),M15=0),,ROUND(N15/M15*100,1))</f>
        <v>50.9</v>
      </c>
    </row>
    <row r="16" spans="3:15" customFormat="1" x14ac:dyDescent="0.3">
      <c r="C16" s="7" t="s">
        <v>1</v>
      </c>
      <c r="D16" s="5" t="s">
        <v>52</v>
      </c>
      <c r="E16" s="25" t="str">
        <f>C:C</f>
        <v>Налог на доходы физических лиц</v>
      </c>
      <c r="F16" s="11" t="str">
        <f t="shared" si="0"/>
        <v>1</v>
      </c>
      <c r="G16" s="11" t="str">
        <f t="shared" si="1"/>
        <v>01</v>
      </c>
      <c r="H16" s="11" t="str">
        <f t="shared" si="2"/>
        <v>02</v>
      </c>
      <c r="I16" s="11" t="str">
        <f t="shared" si="3"/>
        <v>000</v>
      </c>
      <c r="J16" s="11" t="str">
        <f t="shared" si="4"/>
        <v>01</v>
      </c>
      <c r="K16" s="11" t="str">
        <f t="shared" si="5"/>
        <v>0000</v>
      </c>
      <c r="L16" s="11" t="str">
        <f t="shared" si="6"/>
        <v>110</v>
      </c>
      <c r="M16" s="12">
        <v>115073820</v>
      </c>
      <c r="N16" s="12">
        <v>57479959.030000001</v>
      </c>
      <c r="O16" s="24">
        <f t="shared" si="7"/>
        <v>50</v>
      </c>
    </row>
    <row r="17" spans="3:15" customFormat="1" ht="96.6" x14ac:dyDescent="0.3">
      <c r="C17" s="7" t="s">
        <v>234</v>
      </c>
      <c r="D17" s="5" t="s">
        <v>53</v>
      </c>
      <c r="E17" s="25" t="str">
        <f>C:C</f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F17" s="11" t="str">
        <f t="shared" si="0"/>
        <v>1</v>
      </c>
      <c r="G17" s="11" t="str">
        <f t="shared" si="1"/>
        <v>01</v>
      </c>
      <c r="H17" s="11" t="str">
        <f t="shared" si="2"/>
        <v>02</v>
      </c>
      <c r="I17" s="11" t="str">
        <f t="shared" si="3"/>
        <v>010</v>
      </c>
      <c r="J17" s="11" t="str">
        <f t="shared" si="4"/>
        <v>01</v>
      </c>
      <c r="K17" s="11" t="str">
        <f t="shared" si="5"/>
        <v>0000</v>
      </c>
      <c r="L17" s="11" t="str">
        <f t="shared" si="6"/>
        <v>110</v>
      </c>
      <c r="M17" s="12">
        <v>110916480</v>
      </c>
      <c r="N17" s="12">
        <v>37959359.82</v>
      </c>
      <c r="O17" s="24">
        <f t="shared" si="7"/>
        <v>34.200000000000003</v>
      </c>
    </row>
    <row r="18" spans="3:15" customFormat="1" ht="41.4" x14ac:dyDescent="0.3">
      <c r="C18" s="7" t="s">
        <v>2</v>
      </c>
      <c r="D18" s="5" t="s">
        <v>54</v>
      </c>
      <c r="E18" s="25" t="str">
        <f>C19</f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F18" s="11" t="str">
        <f t="shared" si="0"/>
        <v>1</v>
      </c>
      <c r="G18" s="11" t="str">
        <f t="shared" si="1"/>
        <v>01</v>
      </c>
      <c r="H18" s="11" t="str">
        <f t="shared" si="2"/>
        <v>02</v>
      </c>
      <c r="I18" s="11" t="str">
        <f t="shared" si="3"/>
        <v>020</v>
      </c>
      <c r="J18" s="11" t="str">
        <f t="shared" si="4"/>
        <v>01</v>
      </c>
      <c r="K18" s="11" t="str">
        <f t="shared" si="5"/>
        <v>0000</v>
      </c>
      <c r="L18" s="11" t="str">
        <f t="shared" si="6"/>
        <v>110</v>
      </c>
      <c r="M18" s="12">
        <v>24520</v>
      </c>
      <c r="N18" s="12">
        <v>4886.7</v>
      </c>
      <c r="O18" s="24">
        <f t="shared" si="7"/>
        <v>19.899999999999999</v>
      </c>
    </row>
    <row r="19" spans="3:15" customFormat="1" ht="82.8" x14ac:dyDescent="0.3">
      <c r="C19" s="7" t="s">
        <v>3</v>
      </c>
      <c r="D19" s="5" t="s">
        <v>55</v>
      </c>
      <c r="E19" s="25" t="str">
        <f>C20</f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F19" s="11" t="str">
        <f t="shared" si="0"/>
        <v>1</v>
      </c>
      <c r="G19" s="11" t="str">
        <f t="shared" si="1"/>
        <v>01</v>
      </c>
      <c r="H19" s="11" t="str">
        <f t="shared" si="2"/>
        <v>02</v>
      </c>
      <c r="I19" s="11" t="str">
        <f t="shared" si="3"/>
        <v>030</v>
      </c>
      <c r="J19" s="11" t="str">
        <f t="shared" si="4"/>
        <v>01</v>
      </c>
      <c r="K19" s="11" t="str">
        <f t="shared" si="5"/>
        <v>0000</v>
      </c>
      <c r="L19" s="11" t="str">
        <f t="shared" si="6"/>
        <v>110</v>
      </c>
      <c r="M19" s="12">
        <v>3932820</v>
      </c>
      <c r="N19" s="12">
        <v>-1047013.5</v>
      </c>
      <c r="O19" s="24">
        <f t="shared" si="7"/>
        <v>-26.6</v>
      </c>
    </row>
    <row r="20" spans="3:15" customFormat="1" ht="124.2" x14ac:dyDescent="0.3">
      <c r="C20" s="7" t="s">
        <v>4</v>
      </c>
      <c r="D20" s="5" t="s">
        <v>56</v>
      </c>
      <c r="E20" s="25" t="str">
        <f>C21</f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F20" s="11" t="str">
        <f t="shared" si="0"/>
        <v>1</v>
      </c>
      <c r="G20" s="11" t="str">
        <f t="shared" si="1"/>
        <v>01</v>
      </c>
      <c r="H20" s="11" t="str">
        <f t="shared" si="2"/>
        <v>02</v>
      </c>
      <c r="I20" s="11" t="str">
        <f t="shared" si="3"/>
        <v>040</v>
      </c>
      <c r="J20" s="11" t="str">
        <f t="shared" si="4"/>
        <v>01</v>
      </c>
      <c r="K20" s="11" t="str">
        <f t="shared" si="5"/>
        <v>0000</v>
      </c>
      <c r="L20" s="11" t="str">
        <f t="shared" si="6"/>
        <v>110</v>
      </c>
      <c r="M20" s="12">
        <v>200000</v>
      </c>
      <c r="N20" s="12">
        <v>57204</v>
      </c>
      <c r="O20" s="24">
        <f t="shared" si="7"/>
        <v>28.6</v>
      </c>
    </row>
    <row r="21" spans="3:15" customFormat="1" ht="124.2" x14ac:dyDescent="0.3">
      <c r="C21" s="7" t="s">
        <v>218</v>
      </c>
      <c r="D21" s="5" t="s">
        <v>221</v>
      </c>
      <c r="E21" s="25" t="str">
        <f t="shared" ref="E21:E36" si="8">C:C</f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F21" s="11" t="str">
        <f t="shared" si="0"/>
        <v>1</v>
      </c>
      <c r="G21" s="11" t="str">
        <f t="shared" si="1"/>
        <v>01</v>
      </c>
      <c r="H21" s="11" t="str">
        <f t="shared" si="2"/>
        <v>02</v>
      </c>
      <c r="I21" s="11" t="str">
        <f t="shared" si="3"/>
        <v>080</v>
      </c>
      <c r="J21" s="11" t="str">
        <f t="shared" si="4"/>
        <v>01</v>
      </c>
      <c r="K21" s="11" t="str">
        <f t="shared" si="5"/>
        <v>0000</v>
      </c>
      <c r="L21" s="11" t="str">
        <f t="shared" si="6"/>
        <v>110</v>
      </c>
      <c r="M21" s="12">
        <v>0</v>
      </c>
      <c r="N21" s="12">
        <v>2087601.6</v>
      </c>
      <c r="O21" s="24">
        <f t="shared" si="7"/>
        <v>0</v>
      </c>
    </row>
    <row r="22" spans="3:15" customFormat="1" ht="55.2" x14ac:dyDescent="0.3">
      <c r="C22" s="7" t="s">
        <v>219</v>
      </c>
      <c r="D22" s="5" t="s">
        <v>222</v>
      </c>
      <c r="E22" s="25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F22" s="11" t="str">
        <f t="shared" si="0"/>
        <v>1</v>
      </c>
      <c r="G22" s="11" t="str">
        <f t="shared" si="1"/>
        <v>01</v>
      </c>
      <c r="H22" s="11" t="str">
        <f t="shared" si="2"/>
        <v>02</v>
      </c>
      <c r="I22" s="11" t="str">
        <f t="shared" si="3"/>
        <v>130</v>
      </c>
      <c r="J22" s="11" t="str">
        <f t="shared" si="4"/>
        <v>01</v>
      </c>
      <c r="K22" s="11" t="str">
        <f t="shared" si="5"/>
        <v>0000</v>
      </c>
      <c r="L22" s="11" t="str">
        <f t="shared" si="6"/>
        <v>110</v>
      </c>
      <c r="M22" s="12">
        <v>0</v>
      </c>
      <c r="N22" s="12">
        <v>1431829.2</v>
      </c>
      <c r="O22" s="24">
        <f t="shared" si="7"/>
        <v>0</v>
      </c>
    </row>
    <row r="23" spans="3:15" customFormat="1" ht="55.2" x14ac:dyDescent="0.3">
      <c r="C23" s="7" t="s">
        <v>220</v>
      </c>
      <c r="D23" s="5" t="s">
        <v>223</v>
      </c>
      <c r="E23" s="25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v>
      </c>
      <c r="F23" s="11" t="str">
        <f t="shared" si="0"/>
        <v>1</v>
      </c>
      <c r="G23" s="11" t="str">
        <f t="shared" si="1"/>
        <v>01</v>
      </c>
      <c r="H23" s="11" t="str">
        <f t="shared" si="2"/>
        <v>02</v>
      </c>
      <c r="I23" s="11" t="str">
        <f t="shared" si="3"/>
        <v>140</v>
      </c>
      <c r="J23" s="11" t="str">
        <f t="shared" si="4"/>
        <v>01</v>
      </c>
      <c r="K23" s="11" t="str">
        <f t="shared" si="5"/>
        <v>0000</v>
      </c>
      <c r="L23" s="11" t="str">
        <f t="shared" si="6"/>
        <v>110</v>
      </c>
      <c r="M23" s="12">
        <v>0</v>
      </c>
      <c r="N23" s="12">
        <v>16986091.210000001</v>
      </c>
      <c r="O23" s="24">
        <f t="shared" si="7"/>
        <v>0</v>
      </c>
    </row>
    <row r="24" spans="3:15" customFormat="1" ht="41.4" x14ac:dyDescent="0.3">
      <c r="C24" s="7" t="s">
        <v>5</v>
      </c>
      <c r="D24" s="5" t="s">
        <v>97</v>
      </c>
      <c r="E24" s="25" t="str">
        <f t="shared" si="8"/>
        <v>НАЛОГИ НА ТОВАРЫ (РАБОТЫ, УСЛУГИ), РЕАЛИЗУЕМЫЕ НА ТЕРРИТОРИИ РОССИЙСКОЙ ФЕДЕРАЦИИ</v>
      </c>
      <c r="F24" s="11" t="str">
        <f t="shared" si="0"/>
        <v>1</v>
      </c>
      <c r="G24" s="11" t="str">
        <f t="shared" si="1"/>
        <v>03</v>
      </c>
      <c r="H24" s="11" t="str">
        <f t="shared" si="2"/>
        <v>00</v>
      </c>
      <c r="I24" s="11" t="str">
        <f t="shared" si="3"/>
        <v>000</v>
      </c>
      <c r="J24" s="11" t="str">
        <f t="shared" si="4"/>
        <v>00</v>
      </c>
      <c r="K24" s="11" t="str">
        <f t="shared" si="5"/>
        <v>0000</v>
      </c>
      <c r="L24" s="11" t="str">
        <f t="shared" si="6"/>
        <v>000</v>
      </c>
      <c r="M24" s="12">
        <v>3856520</v>
      </c>
      <c r="N24" s="12">
        <v>2101577.77</v>
      </c>
      <c r="O24" s="24">
        <f t="shared" si="7"/>
        <v>54.5</v>
      </c>
    </row>
    <row r="25" spans="3:15" customFormat="1" ht="27.6" x14ac:dyDescent="0.3">
      <c r="C25" s="7" t="s">
        <v>6</v>
      </c>
      <c r="D25" s="5" t="s">
        <v>65</v>
      </c>
      <c r="E25" s="25" t="str">
        <f t="shared" si="8"/>
        <v>Акцизы по подакцизным товарам (продукции), производимым на территории Российской Федерации</v>
      </c>
      <c r="F25" s="11" t="str">
        <f t="shared" si="0"/>
        <v>1</v>
      </c>
      <c r="G25" s="11" t="str">
        <f t="shared" si="1"/>
        <v>03</v>
      </c>
      <c r="H25" s="11" t="str">
        <f t="shared" si="2"/>
        <v>02</v>
      </c>
      <c r="I25" s="11" t="str">
        <f t="shared" si="3"/>
        <v>000</v>
      </c>
      <c r="J25" s="11" t="str">
        <f t="shared" si="4"/>
        <v>01</v>
      </c>
      <c r="K25" s="11" t="str">
        <f t="shared" si="5"/>
        <v>0000</v>
      </c>
      <c r="L25" s="11" t="str">
        <f t="shared" si="6"/>
        <v>110</v>
      </c>
      <c r="M25" s="12">
        <v>3856520</v>
      </c>
      <c r="N25" s="12">
        <v>2101577.77</v>
      </c>
      <c r="O25" s="24">
        <f t="shared" si="7"/>
        <v>54.5</v>
      </c>
    </row>
    <row r="26" spans="3:15" customFormat="1" ht="69" x14ac:dyDescent="0.3">
      <c r="C26" s="7" t="s">
        <v>7</v>
      </c>
      <c r="D26" s="5" t="s">
        <v>57</v>
      </c>
      <c r="E26" s="25" t="str">
        <f t="shared" si="8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6" s="11" t="str">
        <f t="shared" si="0"/>
        <v>1</v>
      </c>
      <c r="G26" s="11" t="str">
        <f t="shared" si="1"/>
        <v>03</v>
      </c>
      <c r="H26" s="11" t="str">
        <f t="shared" si="2"/>
        <v>02</v>
      </c>
      <c r="I26" s="11" t="str">
        <f t="shared" si="3"/>
        <v>230</v>
      </c>
      <c r="J26" s="11" t="str">
        <f t="shared" si="4"/>
        <v>01</v>
      </c>
      <c r="K26" s="11" t="str">
        <f t="shared" si="5"/>
        <v>0000</v>
      </c>
      <c r="L26" s="11" t="str">
        <f t="shared" si="6"/>
        <v>110</v>
      </c>
      <c r="M26" s="12">
        <v>1826640</v>
      </c>
      <c r="N26" s="12">
        <v>1083373.8799999999</v>
      </c>
      <c r="O26" s="24">
        <f t="shared" si="7"/>
        <v>59.3</v>
      </c>
    </row>
    <row r="27" spans="3:15" customFormat="1" ht="110.4" x14ac:dyDescent="0.3">
      <c r="C27" s="7" t="s">
        <v>214</v>
      </c>
      <c r="D27" s="5" t="s">
        <v>58</v>
      </c>
      <c r="E27" s="25" t="str">
        <f t="shared" si="8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7" s="11" t="str">
        <f t="shared" si="0"/>
        <v>1</v>
      </c>
      <c r="G27" s="11" t="str">
        <f t="shared" si="1"/>
        <v>03</v>
      </c>
      <c r="H27" s="11" t="str">
        <f t="shared" si="2"/>
        <v>02</v>
      </c>
      <c r="I27" s="11" t="str">
        <f t="shared" si="3"/>
        <v>231</v>
      </c>
      <c r="J27" s="11" t="str">
        <f t="shared" si="4"/>
        <v>01</v>
      </c>
      <c r="K27" s="11" t="str">
        <f t="shared" si="5"/>
        <v>0000</v>
      </c>
      <c r="L27" s="11" t="str">
        <f t="shared" si="6"/>
        <v>110</v>
      </c>
      <c r="M27" s="12">
        <v>1826640</v>
      </c>
      <c r="N27" s="12">
        <v>1083373.8799999999</v>
      </c>
      <c r="O27" s="24">
        <f t="shared" si="7"/>
        <v>59.3</v>
      </c>
    </row>
    <row r="28" spans="3:15" customFormat="1" ht="82.8" x14ac:dyDescent="0.3">
      <c r="C28" s="7" t="s">
        <v>8</v>
      </c>
      <c r="D28" s="5" t="s">
        <v>59</v>
      </c>
      <c r="E28" s="25" t="str">
        <f t="shared" si="8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8" s="11" t="str">
        <f t="shared" si="0"/>
        <v>1</v>
      </c>
      <c r="G28" s="11" t="str">
        <f t="shared" si="1"/>
        <v>03</v>
      </c>
      <c r="H28" s="11" t="str">
        <f t="shared" si="2"/>
        <v>02</v>
      </c>
      <c r="I28" s="11" t="str">
        <f t="shared" si="3"/>
        <v>240</v>
      </c>
      <c r="J28" s="11" t="str">
        <f t="shared" si="4"/>
        <v>01</v>
      </c>
      <c r="K28" s="11" t="str">
        <f t="shared" si="5"/>
        <v>0000</v>
      </c>
      <c r="L28" s="11" t="str">
        <f t="shared" si="6"/>
        <v>110</v>
      </c>
      <c r="M28" s="12">
        <v>12690</v>
      </c>
      <c r="N28" s="12">
        <v>5631.31</v>
      </c>
      <c r="O28" s="24">
        <f t="shared" si="7"/>
        <v>44.4</v>
      </c>
    </row>
    <row r="29" spans="3:15" customFormat="1" ht="124.2" x14ac:dyDescent="0.3">
      <c r="C29" s="7" t="s">
        <v>215</v>
      </c>
      <c r="D29" s="5" t="s">
        <v>60</v>
      </c>
      <c r="E29" s="25" t="str">
        <f t="shared" si="8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9" s="11" t="str">
        <f t="shared" si="0"/>
        <v>1</v>
      </c>
      <c r="G29" s="11" t="str">
        <f t="shared" si="1"/>
        <v>03</v>
      </c>
      <c r="H29" s="11" t="str">
        <f t="shared" si="2"/>
        <v>02</v>
      </c>
      <c r="I29" s="11" t="str">
        <f t="shared" si="3"/>
        <v>241</v>
      </c>
      <c r="J29" s="11" t="str">
        <f t="shared" si="4"/>
        <v>01</v>
      </c>
      <c r="K29" s="11" t="str">
        <f t="shared" si="5"/>
        <v>0000</v>
      </c>
      <c r="L29" s="11" t="str">
        <f t="shared" si="6"/>
        <v>110</v>
      </c>
      <c r="M29" s="12">
        <v>12690</v>
      </c>
      <c r="N29" s="12">
        <v>5631.31</v>
      </c>
      <c r="O29" s="24">
        <f t="shared" si="7"/>
        <v>44.4</v>
      </c>
    </row>
    <row r="30" spans="3:15" customFormat="1" ht="69" x14ac:dyDescent="0.3">
      <c r="C30" s="7" t="s">
        <v>9</v>
      </c>
      <c r="D30" s="5" t="s">
        <v>61</v>
      </c>
      <c r="E30" s="25" t="str">
        <f t="shared" si="8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0" s="11" t="str">
        <f t="shared" si="0"/>
        <v>1</v>
      </c>
      <c r="G30" s="11" t="str">
        <f t="shared" si="1"/>
        <v>03</v>
      </c>
      <c r="H30" s="11" t="str">
        <f t="shared" si="2"/>
        <v>02</v>
      </c>
      <c r="I30" s="11" t="str">
        <f t="shared" si="3"/>
        <v>250</v>
      </c>
      <c r="J30" s="11" t="str">
        <f t="shared" si="4"/>
        <v>01</v>
      </c>
      <c r="K30" s="11" t="str">
        <f t="shared" si="5"/>
        <v>0000</v>
      </c>
      <c r="L30" s="11" t="str">
        <f t="shared" si="6"/>
        <v>110</v>
      </c>
      <c r="M30" s="12">
        <v>2258100</v>
      </c>
      <c r="N30" s="12">
        <v>1147745.3400000001</v>
      </c>
      <c r="O30" s="24">
        <f t="shared" si="7"/>
        <v>50.8</v>
      </c>
    </row>
    <row r="31" spans="3:15" customFormat="1" ht="110.4" x14ac:dyDescent="0.3">
      <c r="C31" s="7" t="s">
        <v>216</v>
      </c>
      <c r="D31" s="5" t="s">
        <v>62</v>
      </c>
      <c r="E31" s="25" t="str">
        <f t="shared" si="8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1" s="11" t="str">
        <f t="shared" si="0"/>
        <v>1</v>
      </c>
      <c r="G31" s="11" t="str">
        <f t="shared" si="1"/>
        <v>03</v>
      </c>
      <c r="H31" s="11" t="str">
        <f t="shared" si="2"/>
        <v>02</v>
      </c>
      <c r="I31" s="11" t="str">
        <f t="shared" si="3"/>
        <v>251</v>
      </c>
      <c r="J31" s="11" t="str">
        <f t="shared" si="4"/>
        <v>01</v>
      </c>
      <c r="K31" s="11" t="str">
        <f t="shared" si="5"/>
        <v>0000</v>
      </c>
      <c r="L31" s="11" t="str">
        <f t="shared" si="6"/>
        <v>110</v>
      </c>
      <c r="M31" s="12">
        <v>2258100</v>
      </c>
      <c r="N31" s="12">
        <v>1147745.3400000001</v>
      </c>
      <c r="O31" s="24">
        <f t="shared" si="7"/>
        <v>50.8</v>
      </c>
    </row>
    <row r="32" spans="3:15" customFormat="1" ht="69" x14ac:dyDescent="0.3">
      <c r="C32" s="7" t="s">
        <v>10</v>
      </c>
      <c r="D32" s="5" t="s">
        <v>63</v>
      </c>
      <c r="E32" s="25" t="str">
        <f t="shared" si="8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2" s="11" t="str">
        <f t="shared" si="0"/>
        <v>1</v>
      </c>
      <c r="G32" s="11" t="str">
        <f t="shared" si="1"/>
        <v>03</v>
      </c>
      <c r="H32" s="11" t="str">
        <f t="shared" si="2"/>
        <v>02</v>
      </c>
      <c r="I32" s="11" t="str">
        <f t="shared" si="3"/>
        <v>260</v>
      </c>
      <c r="J32" s="11" t="str">
        <f t="shared" si="4"/>
        <v>01</v>
      </c>
      <c r="K32" s="11" t="str">
        <f t="shared" si="5"/>
        <v>0000</v>
      </c>
      <c r="L32" s="11" t="str">
        <f t="shared" si="6"/>
        <v>110</v>
      </c>
      <c r="M32" s="12">
        <v>-240910</v>
      </c>
      <c r="N32" s="12">
        <v>-135172.76</v>
      </c>
      <c r="O32" s="24">
        <f t="shared" si="7"/>
        <v>56.1</v>
      </c>
    </row>
    <row r="33" spans="3:15" customFormat="1" ht="110.4" x14ac:dyDescent="0.3">
      <c r="C33" s="7" t="s">
        <v>217</v>
      </c>
      <c r="D33" s="5" t="s">
        <v>64</v>
      </c>
      <c r="E33" s="25" t="str">
        <f t="shared" si="8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3" s="11" t="str">
        <f t="shared" si="0"/>
        <v>1</v>
      </c>
      <c r="G33" s="11" t="str">
        <f t="shared" si="1"/>
        <v>03</v>
      </c>
      <c r="H33" s="11" t="str">
        <f t="shared" si="2"/>
        <v>02</v>
      </c>
      <c r="I33" s="11" t="str">
        <f t="shared" si="3"/>
        <v>261</v>
      </c>
      <c r="J33" s="11" t="str">
        <f t="shared" si="4"/>
        <v>01</v>
      </c>
      <c r="K33" s="11" t="str">
        <f t="shared" si="5"/>
        <v>0000</v>
      </c>
      <c r="L33" s="11" t="str">
        <f t="shared" si="6"/>
        <v>110</v>
      </c>
      <c r="M33" s="12">
        <v>-240910</v>
      </c>
      <c r="N33" s="12">
        <v>-135172.76</v>
      </c>
      <c r="O33" s="24">
        <f t="shared" si="7"/>
        <v>56.1</v>
      </c>
    </row>
    <row r="34" spans="3:15" customFormat="1" x14ac:dyDescent="0.3">
      <c r="C34" s="7" t="s">
        <v>11</v>
      </c>
      <c r="D34" s="5" t="s">
        <v>72</v>
      </c>
      <c r="E34" s="25" t="str">
        <f t="shared" si="8"/>
        <v>НАЛОГИ НА СОВОКУПНЫЙ ДОХОД</v>
      </c>
      <c r="F34" s="11" t="str">
        <f t="shared" si="0"/>
        <v>1</v>
      </c>
      <c r="G34" s="11" t="str">
        <f t="shared" si="1"/>
        <v>05</v>
      </c>
      <c r="H34" s="11" t="str">
        <f t="shared" si="2"/>
        <v>00</v>
      </c>
      <c r="I34" s="11" t="str">
        <f t="shared" si="3"/>
        <v>000</v>
      </c>
      <c r="J34" s="11" t="str">
        <f t="shared" si="4"/>
        <v>00</v>
      </c>
      <c r="K34" s="11" t="str">
        <f t="shared" si="5"/>
        <v>0000</v>
      </c>
      <c r="L34" s="11" t="str">
        <f t="shared" si="6"/>
        <v>000</v>
      </c>
      <c r="M34" s="12">
        <v>6041000</v>
      </c>
      <c r="N34" s="12">
        <v>4624438.17</v>
      </c>
      <c r="O34" s="24">
        <f t="shared" si="7"/>
        <v>76.599999999999994</v>
      </c>
    </row>
    <row r="35" spans="3:15" customFormat="1" ht="27.6" x14ac:dyDescent="0.3">
      <c r="C35" s="7" t="s">
        <v>12</v>
      </c>
      <c r="D35" s="5" t="s">
        <v>68</v>
      </c>
      <c r="E35" s="25" t="str">
        <f t="shared" si="8"/>
        <v>Налог, взимаемый в связи с применением упрощенной системы налогообложения</v>
      </c>
      <c r="F35" s="11" t="str">
        <f t="shared" si="0"/>
        <v>1</v>
      </c>
      <c r="G35" s="11" t="str">
        <f t="shared" si="1"/>
        <v>05</v>
      </c>
      <c r="H35" s="11" t="str">
        <f t="shared" si="2"/>
        <v>01</v>
      </c>
      <c r="I35" s="11" t="str">
        <f t="shared" si="3"/>
        <v>000</v>
      </c>
      <c r="J35" s="11" t="str">
        <f t="shared" si="4"/>
        <v>00</v>
      </c>
      <c r="K35" s="11" t="str">
        <f t="shared" si="5"/>
        <v>0000</v>
      </c>
      <c r="L35" s="11" t="str">
        <f t="shared" si="6"/>
        <v>110</v>
      </c>
      <c r="M35" s="12">
        <v>3971000</v>
      </c>
      <c r="N35" s="12">
        <v>3383252.85</v>
      </c>
      <c r="O35" s="24">
        <f t="shared" si="7"/>
        <v>85.2</v>
      </c>
    </row>
    <row r="36" spans="3:15" customFormat="1" ht="27.6" x14ac:dyDescent="0.3">
      <c r="C36" s="7" t="s">
        <v>109</v>
      </c>
      <c r="D36" s="5" t="s">
        <v>115</v>
      </c>
      <c r="E36" s="25" t="str">
        <f t="shared" si="8"/>
        <v>Налог, взимаемый с налогоплательщиков, выбравших в качестве объекта налогообложения доходы</v>
      </c>
      <c r="F36" s="11" t="str">
        <f t="shared" si="0"/>
        <v>1</v>
      </c>
      <c r="G36" s="11" t="str">
        <f t="shared" si="1"/>
        <v>05</v>
      </c>
      <c r="H36" s="11" t="str">
        <f t="shared" si="2"/>
        <v>01</v>
      </c>
      <c r="I36" s="11" t="str">
        <f t="shared" si="3"/>
        <v>010</v>
      </c>
      <c r="J36" s="11" t="str">
        <f t="shared" si="4"/>
        <v>01</v>
      </c>
      <c r="K36" s="11" t="str">
        <f t="shared" si="5"/>
        <v>0000</v>
      </c>
      <c r="L36" s="11" t="str">
        <f t="shared" si="6"/>
        <v>110</v>
      </c>
      <c r="M36" s="12">
        <v>2346000</v>
      </c>
      <c r="N36" s="12">
        <v>2501752.48</v>
      </c>
      <c r="O36" s="24">
        <f t="shared" si="7"/>
        <v>106.6</v>
      </c>
    </row>
    <row r="37" spans="3:15" customFormat="1" ht="27.6" x14ac:dyDescent="0.3">
      <c r="C37" s="7" t="s">
        <v>109</v>
      </c>
      <c r="D37" s="5" t="s">
        <v>115</v>
      </c>
      <c r="E37" s="25" t="str">
        <f>C36</f>
        <v>Налог, взимаемый с налогоплательщиков, выбравших в качестве объекта налогообложения доходы</v>
      </c>
      <c r="F37" s="11" t="str">
        <f t="shared" si="0"/>
        <v>1</v>
      </c>
      <c r="G37" s="11" t="str">
        <f t="shared" si="1"/>
        <v>05</v>
      </c>
      <c r="H37" s="11" t="str">
        <f t="shared" si="2"/>
        <v>01</v>
      </c>
      <c r="I37" s="11" t="str">
        <f t="shared" si="3"/>
        <v>010</v>
      </c>
      <c r="J37" s="11" t="str">
        <f t="shared" si="4"/>
        <v>01</v>
      </c>
      <c r="K37" s="11" t="str">
        <f t="shared" si="5"/>
        <v>0000</v>
      </c>
      <c r="L37" s="11" t="str">
        <f t="shared" si="6"/>
        <v>110</v>
      </c>
      <c r="M37" s="12">
        <v>2346000</v>
      </c>
      <c r="N37" s="12">
        <v>2502899.98</v>
      </c>
      <c r="O37" s="24">
        <f t="shared" si="7"/>
        <v>106.7</v>
      </c>
    </row>
    <row r="38" spans="3:15" customFormat="1" ht="41.4" x14ac:dyDescent="0.3">
      <c r="C38" s="7" t="s">
        <v>198</v>
      </c>
      <c r="D38" s="5" t="s">
        <v>206</v>
      </c>
      <c r="E38" s="25" t="str">
        <f>C:C</f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38" s="11" t="str">
        <f t="shared" si="0"/>
        <v>1</v>
      </c>
      <c r="G38" s="11" t="str">
        <f t="shared" si="1"/>
        <v>05</v>
      </c>
      <c r="H38" s="11" t="str">
        <f t="shared" si="2"/>
        <v>01</v>
      </c>
      <c r="I38" s="11" t="str">
        <f t="shared" si="3"/>
        <v>012</v>
      </c>
      <c r="J38" s="11" t="str">
        <f t="shared" si="4"/>
        <v>01</v>
      </c>
      <c r="K38" s="11" t="str">
        <f t="shared" si="5"/>
        <v>0000</v>
      </c>
      <c r="L38" s="11" t="str">
        <f t="shared" si="6"/>
        <v>110</v>
      </c>
      <c r="M38" s="12">
        <v>0</v>
      </c>
      <c r="N38" s="12">
        <v>-1147.5</v>
      </c>
      <c r="O38" s="24">
        <f t="shared" si="7"/>
        <v>0</v>
      </c>
    </row>
    <row r="39" spans="3:15" customFormat="1" ht="41.4" x14ac:dyDescent="0.3">
      <c r="C39" s="7" t="s">
        <v>13</v>
      </c>
      <c r="D39" s="5" t="s">
        <v>66</v>
      </c>
      <c r="E39" s="25" t="str">
        <f>C:C</f>
        <v>Налог, взимаемый с налогоплательщиков, выбравших в качестве объекта налогообложения доходы, уменьшенные на величину расходов</v>
      </c>
      <c r="F39" s="11" t="str">
        <f t="shared" si="0"/>
        <v>1</v>
      </c>
      <c r="G39" s="11" t="str">
        <f t="shared" si="1"/>
        <v>05</v>
      </c>
      <c r="H39" s="11" t="str">
        <f t="shared" si="2"/>
        <v>01</v>
      </c>
      <c r="I39" s="11" t="str">
        <f t="shared" si="3"/>
        <v>020</v>
      </c>
      <c r="J39" s="11" t="str">
        <f t="shared" si="4"/>
        <v>01</v>
      </c>
      <c r="K39" s="11" t="str">
        <f t="shared" si="5"/>
        <v>0000</v>
      </c>
      <c r="L39" s="11" t="str">
        <f t="shared" si="6"/>
        <v>110</v>
      </c>
      <c r="M39" s="12">
        <v>1625000</v>
      </c>
      <c r="N39" s="12">
        <v>881500.37</v>
      </c>
      <c r="O39" s="24">
        <f t="shared" si="7"/>
        <v>54.2</v>
      </c>
    </row>
    <row r="40" spans="3:15" customFormat="1" ht="41.4" x14ac:dyDescent="0.3">
      <c r="C40" s="7" t="s">
        <v>14</v>
      </c>
      <c r="D40" s="5" t="s">
        <v>67</v>
      </c>
      <c r="E40" s="25" t="str">
        <f>C38</f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40" s="11" t="str">
        <f t="shared" si="0"/>
        <v>1</v>
      </c>
      <c r="G40" s="11" t="str">
        <f t="shared" si="1"/>
        <v>05</v>
      </c>
      <c r="H40" s="11" t="str">
        <f t="shared" si="2"/>
        <v>01</v>
      </c>
      <c r="I40" s="11" t="str">
        <f t="shared" si="3"/>
        <v>021</v>
      </c>
      <c r="J40" s="11" t="str">
        <f t="shared" si="4"/>
        <v>01</v>
      </c>
      <c r="K40" s="11" t="str">
        <f t="shared" si="5"/>
        <v>0000</v>
      </c>
      <c r="L40" s="11" t="str">
        <f t="shared" si="6"/>
        <v>110</v>
      </c>
      <c r="M40" s="12">
        <v>1625000</v>
      </c>
      <c r="N40" s="12">
        <v>891500.37</v>
      </c>
      <c r="O40" s="24">
        <f t="shared" si="7"/>
        <v>54.9</v>
      </c>
    </row>
    <row r="41" spans="3:15" customFormat="1" ht="55.2" x14ac:dyDescent="0.3">
      <c r="C41" s="7" t="s">
        <v>196</v>
      </c>
      <c r="D41" s="5" t="s">
        <v>197</v>
      </c>
      <c r="E41" s="25" t="str">
        <f>C:C</f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41" s="11" t="str">
        <f t="shared" si="0"/>
        <v>1</v>
      </c>
      <c r="G41" s="11" t="str">
        <f t="shared" si="1"/>
        <v>05</v>
      </c>
      <c r="H41" s="11" t="str">
        <f t="shared" si="2"/>
        <v>01</v>
      </c>
      <c r="I41" s="11" t="str">
        <f t="shared" si="3"/>
        <v>022</v>
      </c>
      <c r="J41" s="11" t="str">
        <f t="shared" si="4"/>
        <v>01</v>
      </c>
      <c r="K41" s="11" t="str">
        <f t="shared" si="5"/>
        <v>0000</v>
      </c>
      <c r="L41" s="11" t="str">
        <f t="shared" si="6"/>
        <v>110</v>
      </c>
      <c r="M41" s="12">
        <v>0</v>
      </c>
      <c r="N41" s="12">
        <v>-10000</v>
      </c>
      <c r="O41" s="24">
        <f t="shared" si="7"/>
        <v>0</v>
      </c>
    </row>
    <row r="42" spans="3:15" customFormat="1" ht="27.6" x14ac:dyDescent="0.3">
      <c r="C42" s="7" t="s">
        <v>15</v>
      </c>
      <c r="D42" s="5" t="s">
        <v>69</v>
      </c>
      <c r="E42" s="25" t="str">
        <f>C:C</f>
        <v>Единый налог на вмененный доход для отдельных видов деятельности</v>
      </c>
      <c r="F42" s="11" t="str">
        <f t="shared" si="0"/>
        <v>1</v>
      </c>
      <c r="G42" s="11" t="str">
        <f t="shared" si="1"/>
        <v>05</v>
      </c>
      <c r="H42" s="11" t="str">
        <f t="shared" si="2"/>
        <v>02</v>
      </c>
      <c r="I42" s="11" t="str">
        <f t="shared" si="3"/>
        <v>000</v>
      </c>
      <c r="J42" s="11" t="str">
        <f t="shared" si="4"/>
        <v>02</v>
      </c>
      <c r="K42" s="11" t="str">
        <f t="shared" si="5"/>
        <v>0000</v>
      </c>
      <c r="L42" s="11" t="str">
        <f t="shared" si="6"/>
        <v>110</v>
      </c>
      <c r="M42" s="12">
        <v>0</v>
      </c>
      <c r="N42" s="12">
        <v>-110222.31</v>
      </c>
      <c r="O42" s="24">
        <f t="shared" si="7"/>
        <v>0</v>
      </c>
    </row>
    <row r="43" spans="3:15" customFormat="1" ht="55.2" x14ac:dyDescent="0.3">
      <c r="C43" s="7" t="s">
        <v>15</v>
      </c>
      <c r="D43" s="5" t="s">
        <v>69</v>
      </c>
      <c r="E43" s="25" t="str">
        <f>C40</f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F43" s="11" t="str">
        <f t="shared" si="0"/>
        <v>1</v>
      </c>
      <c r="G43" s="11" t="str">
        <f t="shared" si="1"/>
        <v>05</v>
      </c>
      <c r="H43" s="11" t="str">
        <f t="shared" si="2"/>
        <v>02</v>
      </c>
      <c r="I43" s="11" t="str">
        <f t="shared" si="3"/>
        <v>000</v>
      </c>
      <c r="J43" s="11" t="str">
        <f t="shared" si="4"/>
        <v>02</v>
      </c>
      <c r="K43" s="11" t="str">
        <f t="shared" si="5"/>
        <v>0000</v>
      </c>
      <c r="L43" s="11" t="str">
        <f t="shared" si="6"/>
        <v>110</v>
      </c>
      <c r="M43" s="12">
        <v>0</v>
      </c>
      <c r="N43" s="12">
        <v>-100087.66</v>
      </c>
      <c r="O43" s="24">
        <f t="shared" si="7"/>
        <v>0</v>
      </c>
    </row>
    <row r="44" spans="3:15" customFormat="1" ht="55.2" x14ac:dyDescent="0.3">
      <c r="C44" s="7" t="s">
        <v>16</v>
      </c>
      <c r="D44" s="5" t="s">
        <v>70</v>
      </c>
      <c r="E44" s="25" t="str">
        <f>C41</f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44" s="11" t="str">
        <f t="shared" si="0"/>
        <v>1</v>
      </c>
      <c r="G44" s="11" t="str">
        <f t="shared" si="1"/>
        <v>05</v>
      </c>
      <c r="H44" s="11" t="str">
        <f t="shared" si="2"/>
        <v>02</v>
      </c>
      <c r="I44" s="11" t="str">
        <f t="shared" si="3"/>
        <v>020</v>
      </c>
      <c r="J44" s="11" t="str">
        <f t="shared" si="4"/>
        <v>02</v>
      </c>
      <c r="K44" s="11" t="str">
        <f t="shared" si="5"/>
        <v>0000</v>
      </c>
      <c r="L44" s="11" t="str">
        <f t="shared" si="6"/>
        <v>110</v>
      </c>
      <c r="M44" s="12">
        <v>0</v>
      </c>
      <c r="N44" s="12">
        <v>-10134.65</v>
      </c>
      <c r="O44" s="24">
        <f t="shared" si="7"/>
        <v>0</v>
      </c>
    </row>
    <row r="45" spans="3:15" customFormat="1" x14ac:dyDescent="0.3">
      <c r="C45" s="7" t="s">
        <v>110</v>
      </c>
      <c r="D45" s="5" t="s">
        <v>116</v>
      </c>
      <c r="E45" s="25" t="str">
        <f>C:C</f>
        <v>Единый сельскохозяйственный налог</v>
      </c>
      <c r="F45" s="11" t="str">
        <f t="shared" si="0"/>
        <v>1</v>
      </c>
      <c r="G45" s="11" t="str">
        <f t="shared" si="1"/>
        <v>05</v>
      </c>
      <c r="H45" s="11" t="str">
        <f t="shared" si="2"/>
        <v>03</v>
      </c>
      <c r="I45" s="11" t="str">
        <f t="shared" si="3"/>
        <v>000</v>
      </c>
      <c r="J45" s="11" t="str">
        <f t="shared" si="4"/>
        <v>01</v>
      </c>
      <c r="K45" s="11" t="str">
        <f t="shared" si="5"/>
        <v>0000</v>
      </c>
      <c r="L45" s="11" t="str">
        <f t="shared" si="6"/>
        <v>110</v>
      </c>
      <c r="M45" s="12">
        <v>815000</v>
      </c>
      <c r="N45" s="12">
        <v>840524.3</v>
      </c>
      <c r="O45" s="24">
        <f t="shared" si="7"/>
        <v>103.1</v>
      </c>
    </row>
    <row r="46" spans="3:15" customFormat="1" ht="27.6" x14ac:dyDescent="0.3">
      <c r="C46" s="7" t="s">
        <v>110</v>
      </c>
      <c r="D46" s="5" t="s">
        <v>116</v>
      </c>
      <c r="E46" s="25" t="str">
        <f>C43</f>
        <v>Единый налог на вмененный доход для отдельных видов деятельности</v>
      </c>
      <c r="F46" s="11" t="str">
        <f t="shared" si="0"/>
        <v>1</v>
      </c>
      <c r="G46" s="11" t="str">
        <f t="shared" si="1"/>
        <v>05</v>
      </c>
      <c r="H46" s="11" t="str">
        <f t="shared" si="2"/>
        <v>03</v>
      </c>
      <c r="I46" s="11" t="str">
        <f t="shared" si="3"/>
        <v>000</v>
      </c>
      <c r="J46" s="11" t="str">
        <f t="shared" si="4"/>
        <v>01</v>
      </c>
      <c r="K46" s="11" t="str">
        <f t="shared" si="5"/>
        <v>0000</v>
      </c>
      <c r="L46" s="11" t="str">
        <f t="shared" si="6"/>
        <v>110</v>
      </c>
      <c r="M46" s="12">
        <v>815000</v>
      </c>
      <c r="N46" s="12">
        <v>840524.3</v>
      </c>
      <c r="O46" s="24">
        <f t="shared" si="7"/>
        <v>103.1</v>
      </c>
    </row>
    <row r="47" spans="3:15" customFormat="1" ht="27.6" x14ac:dyDescent="0.3">
      <c r="C47" s="7" t="s">
        <v>17</v>
      </c>
      <c r="D47" s="5" t="s">
        <v>98</v>
      </c>
      <c r="E47" s="25" t="str">
        <f>C:C</f>
        <v>Налог, взимаемый в связи с применением патентной системы налогообложения</v>
      </c>
      <c r="F47" s="11" t="str">
        <f t="shared" ref="F47:F78" si="9">MID(D47,4,1)</f>
        <v>1</v>
      </c>
      <c r="G47" s="11" t="str">
        <f t="shared" ref="G47:G78" si="10">MID(D47,5,2)</f>
        <v>05</v>
      </c>
      <c r="H47" s="11" t="str">
        <f t="shared" ref="H47:H78" si="11">MID(D47,7,2)</f>
        <v>04</v>
      </c>
      <c r="I47" s="11" t="str">
        <f t="shared" ref="I47:I78" si="12">MID(D47,9,3)</f>
        <v>000</v>
      </c>
      <c r="J47" s="11" t="str">
        <f t="shared" ref="J47:J78" si="13">MID(D47,12,2)</f>
        <v>02</v>
      </c>
      <c r="K47" s="11" t="str">
        <f t="shared" ref="K47:K78" si="14">MID(D47,14,4)</f>
        <v>0000</v>
      </c>
      <c r="L47" s="11" t="str">
        <f t="shared" ref="L47:L78" si="15">MID(D47,18,3)</f>
        <v>110</v>
      </c>
      <c r="M47" s="12">
        <v>1255000</v>
      </c>
      <c r="N47" s="12">
        <v>510883.33</v>
      </c>
      <c r="O47" s="24">
        <f t="shared" ref="O47:O78" si="16">IF(OR(ISBLANK(M47),M47=0),,ROUND(N47/M47*100,1))</f>
        <v>40.700000000000003</v>
      </c>
    </row>
    <row r="48" spans="3:15" customFormat="1" x14ac:dyDescent="0.3">
      <c r="C48" s="7" t="s">
        <v>18</v>
      </c>
      <c r="D48" s="5" t="s">
        <v>71</v>
      </c>
      <c r="E48" s="25" t="str">
        <f>C45</f>
        <v>Единый сельскохозяйственный налог</v>
      </c>
      <c r="F48" s="11" t="str">
        <f t="shared" si="9"/>
        <v>1</v>
      </c>
      <c r="G48" s="11" t="str">
        <f t="shared" si="10"/>
        <v>05</v>
      </c>
      <c r="H48" s="11" t="str">
        <f t="shared" si="11"/>
        <v>04</v>
      </c>
      <c r="I48" s="11" t="str">
        <f t="shared" si="12"/>
        <v>020</v>
      </c>
      <c r="J48" s="11" t="str">
        <f t="shared" si="13"/>
        <v>02</v>
      </c>
      <c r="K48" s="11" t="str">
        <f t="shared" si="14"/>
        <v>0000</v>
      </c>
      <c r="L48" s="11" t="str">
        <f t="shared" si="15"/>
        <v>110</v>
      </c>
      <c r="M48" s="12">
        <v>1255000</v>
      </c>
      <c r="N48" s="12">
        <v>510883.33</v>
      </c>
      <c r="O48" s="24">
        <f t="shared" si="16"/>
        <v>40.700000000000003</v>
      </c>
    </row>
    <row r="49" spans="3:15" customFormat="1" x14ac:dyDescent="0.3">
      <c r="C49" s="7" t="s">
        <v>19</v>
      </c>
      <c r="D49" s="5" t="s">
        <v>99</v>
      </c>
      <c r="E49" s="25" t="str">
        <f>C:C</f>
        <v>ГОСУДАРСТВЕННАЯ ПОШЛИНА</v>
      </c>
      <c r="F49" s="11" t="str">
        <f t="shared" si="9"/>
        <v>1</v>
      </c>
      <c r="G49" s="11" t="str">
        <f t="shared" si="10"/>
        <v>08</v>
      </c>
      <c r="H49" s="11" t="str">
        <f t="shared" si="11"/>
        <v>00</v>
      </c>
      <c r="I49" s="11" t="str">
        <f t="shared" si="12"/>
        <v>000</v>
      </c>
      <c r="J49" s="11" t="str">
        <f t="shared" si="13"/>
        <v>00</v>
      </c>
      <c r="K49" s="11" t="str">
        <f t="shared" si="14"/>
        <v>0000</v>
      </c>
      <c r="L49" s="11" t="str">
        <f t="shared" si="15"/>
        <v>000</v>
      </c>
      <c r="M49" s="12">
        <v>3030000</v>
      </c>
      <c r="N49" s="12">
        <v>1191032.04</v>
      </c>
      <c r="O49" s="24">
        <f t="shared" si="16"/>
        <v>39.299999999999997</v>
      </c>
    </row>
    <row r="50" spans="3:15" customFormat="1" ht="27.6" x14ac:dyDescent="0.3">
      <c r="C50" s="7" t="s">
        <v>20</v>
      </c>
      <c r="D50" s="5" t="s">
        <v>73</v>
      </c>
      <c r="E50" s="25" t="str">
        <f>C:C</f>
        <v>Государственная пошлина по делам, рассматриваемым в судах общей юрисдикции, мировыми судьями</v>
      </c>
      <c r="F50" s="11" t="str">
        <f t="shared" si="9"/>
        <v>1</v>
      </c>
      <c r="G50" s="11" t="str">
        <f t="shared" si="10"/>
        <v>08</v>
      </c>
      <c r="H50" s="11" t="str">
        <f t="shared" si="11"/>
        <v>03</v>
      </c>
      <c r="I50" s="11" t="str">
        <f t="shared" si="12"/>
        <v>000</v>
      </c>
      <c r="J50" s="11" t="str">
        <f t="shared" si="13"/>
        <v>01</v>
      </c>
      <c r="K50" s="11" t="str">
        <f t="shared" si="14"/>
        <v>0000</v>
      </c>
      <c r="L50" s="11" t="str">
        <f t="shared" si="15"/>
        <v>110</v>
      </c>
      <c r="M50" s="12">
        <v>3030000</v>
      </c>
      <c r="N50" s="12">
        <v>1191032.04</v>
      </c>
      <c r="O50" s="24">
        <f t="shared" si="16"/>
        <v>39.299999999999997</v>
      </c>
    </row>
    <row r="51" spans="3:15" customFormat="1" ht="41.4" x14ac:dyDescent="0.3">
      <c r="C51" s="7" t="s">
        <v>21</v>
      </c>
      <c r="D51" s="5" t="s">
        <v>74</v>
      </c>
      <c r="E51" s="25" t="str">
        <f>C48</f>
        <v>Налог, взимаемый в связи с применением патентной системы налогообложения, зачисляемый в бюджеты муниципальных районов</v>
      </c>
      <c r="F51" s="11" t="str">
        <f t="shared" si="9"/>
        <v>1</v>
      </c>
      <c r="G51" s="11" t="str">
        <f t="shared" si="10"/>
        <v>08</v>
      </c>
      <c r="H51" s="11" t="str">
        <f t="shared" si="11"/>
        <v>03</v>
      </c>
      <c r="I51" s="11" t="str">
        <f t="shared" si="12"/>
        <v>010</v>
      </c>
      <c r="J51" s="11" t="str">
        <f t="shared" si="13"/>
        <v>01</v>
      </c>
      <c r="K51" s="11" t="str">
        <f t="shared" si="14"/>
        <v>0000</v>
      </c>
      <c r="L51" s="11" t="str">
        <f t="shared" si="15"/>
        <v>110</v>
      </c>
      <c r="M51" s="12">
        <v>3030000</v>
      </c>
      <c r="N51" s="12">
        <v>1191032.04</v>
      </c>
      <c r="O51" s="24">
        <f t="shared" si="16"/>
        <v>39.299999999999997</v>
      </c>
    </row>
    <row r="52" spans="3:15" customFormat="1" ht="41.4" x14ac:dyDescent="0.3">
      <c r="C52" s="7" t="s">
        <v>199</v>
      </c>
      <c r="D52" s="5" t="s">
        <v>207</v>
      </c>
      <c r="E52" s="25" t="str">
        <f t="shared" ref="E52:E61" si="17">C:C</f>
        <v>ЗАДОЛЖЕННОСТЬ И ПЕРЕРАСЧЕТЫ ПО ОТМЕНЕННЫМ НАЛОГАМ, СБОРАМ И ИНЫМ ОБЯЗАТЕЛЬНЫМ ПЛАТЕЖАМ</v>
      </c>
      <c r="F52" s="11" t="str">
        <f t="shared" si="9"/>
        <v>1</v>
      </c>
      <c r="G52" s="11" t="str">
        <f t="shared" si="10"/>
        <v>09</v>
      </c>
      <c r="H52" s="11" t="str">
        <f t="shared" si="11"/>
        <v>00</v>
      </c>
      <c r="I52" s="11" t="str">
        <f t="shared" si="12"/>
        <v>000</v>
      </c>
      <c r="J52" s="11" t="str">
        <f t="shared" si="13"/>
        <v>00</v>
      </c>
      <c r="K52" s="11" t="str">
        <f t="shared" si="14"/>
        <v>0000</v>
      </c>
      <c r="L52" s="11" t="str">
        <f t="shared" si="15"/>
        <v>000</v>
      </c>
      <c r="M52" s="12">
        <v>0</v>
      </c>
      <c r="N52" s="12">
        <v>246.4</v>
      </c>
      <c r="O52" s="24">
        <f t="shared" si="16"/>
        <v>0</v>
      </c>
    </row>
    <row r="53" spans="3:15" customFormat="1" x14ac:dyDescent="0.3">
      <c r="C53" s="7" t="s">
        <v>200</v>
      </c>
      <c r="D53" s="5" t="s">
        <v>208</v>
      </c>
      <c r="E53" s="25" t="str">
        <f t="shared" si="17"/>
        <v>Налоги на имущество</v>
      </c>
      <c r="F53" s="11" t="str">
        <f t="shared" si="9"/>
        <v>1</v>
      </c>
      <c r="G53" s="11" t="str">
        <f t="shared" si="10"/>
        <v>09</v>
      </c>
      <c r="H53" s="11" t="str">
        <f t="shared" si="11"/>
        <v>04</v>
      </c>
      <c r="I53" s="11" t="str">
        <f t="shared" si="12"/>
        <v>000</v>
      </c>
      <c r="J53" s="11" t="str">
        <f t="shared" si="13"/>
        <v>00</v>
      </c>
      <c r="K53" s="11" t="str">
        <f t="shared" si="14"/>
        <v>0000</v>
      </c>
      <c r="L53" s="11" t="str">
        <f t="shared" si="15"/>
        <v>110</v>
      </c>
      <c r="M53" s="12">
        <v>0</v>
      </c>
      <c r="N53" s="12">
        <v>1.98</v>
      </c>
      <c r="O53" s="24">
        <f t="shared" si="16"/>
        <v>0</v>
      </c>
    </row>
    <row r="54" spans="3:15" customFormat="1" ht="27.6" x14ac:dyDescent="0.3">
      <c r="C54" s="7" t="s">
        <v>201</v>
      </c>
      <c r="D54" s="5" t="s">
        <v>209</v>
      </c>
      <c r="E54" s="25" t="str">
        <f t="shared" si="17"/>
        <v>Земельный налог (по обязательствам, возникшим до 1 января 2006 года)</v>
      </c>
      <c r="F54" s="11" t="str">
        <f t="shared" si="9"/>
        <v>1</v>
      </c>
      <c r="G54" s="11" t="str">
        <f t="shared" si="10"/>
        <v>09</v>
      </c>
      <c r="H54" s="11" t="str">
        <f t="shared" si="11"/>
        <v>04</v>
      </c>
      <c r="I54" s="11" t="str">
        <f t="shared" si="12"/>
        <v>050</v>
      </c>
      <c r="J54" s="11" t="str">
        <f t="shared" si="13"/>
        <v>00</v>
      </c>
      <c r="K54" s="11" t="str">
        <f t="shared" si="14"/>
        <v>0000</v>
      </c>
      <c r="L54" s="11" t="str">
        <f t="shared" si="15"/>
        <v>110</v>
      </c>
      <c r="M54" s="12">
        <v>0</v>
      </c>
      <c r="N54" s="12">
        <v>1.98</v>
      </c>
      <c r="O54" s="24">
        <f t="shared" si="16"/>
        <v>0</v>
      </c>
    </row>
    <row r="55" spans="3:15" customFormat="1" ht="41.4" x14ac:dyDescent="0.3">
      <c r="C55" s="7" t="s">
        <v>202</v>
      </c>
      <c r="D55" s="5" t="s">
        <v>210</v>
      </c>
      <c r="E55" s="25" t="str">
        <f t="shared" si="17"/>
        <v>Земельный налог (по обязательствам, возникшим до 1 января 2006 года), мобилизуемый на межселенных территориях</v>
      </c>
      <c r="F55" s="11" t="str">
        <f t="shared" si="9"/>
        <v>1</v>
      </c>
      <c r="G55" s="11" t="str">
        <f t="shared" si="10"/>
        <v>09</v>
      </c>
      <c r="H55" s="11" t="str">
        <f t="shared" si="11"/>
        <v>04</v>
      </c>
      <c r="I55" s="11" t="str">
        <f t="shared" si="12"/>
        <v>053</v>
      </c>
      <c r="J55" s="11" t="str">
        <f t="shared" si="13"/>
        <v>05</v>
      </c>
      <c r="K55" s="11" t="str">
        <f t="shared" si="14"/>
        <v>0000</v>
      </c>
      <c r="L55" s="11" t="str">
        <f t="shared" si="15"/>
        <v>110</v>
      </c>
      <c r="M55" s="12">
        <v>0</v>
      </c>
      <c r="N55" s="12">
        <v>1.98</v>
      </c>
      <c r="O55" s="24">
        <f t="shared" si="16"/>
        <v>0</v>
      </c>
    </row>
    <row r="56" spans="3:15" customFormat="1" ht="27.6" x14ac:dyDescent="0.3">
      <c r="C56" s="7" t="s">
        <v>203</v>
      </c>
      <c r="D56" s="5" t="s">
        <v>211</v>
      </c>
      <c r="E56" s="25" t="str">
        <f t="shared" si="17"/>
        <v>Прочие налоги и сборы (по отмененным местным налогам и сборам)</v>
      </c>
      <c r="F56" s="11" t="str">
        <f t="shared" si="9"/>
        <v>1</v>
      </c>
      <c r="G56" s="11" t="str">
        <f t="shared" si="10"/>
        <v>09</v>
      </c>
      <c r="H56" s="11" t="str">
        <f t="shared" si="11"/>
        <v>07</v>
      </c>
      <c r="I56" s="11" t="str">
        <f t="shared" si="12"/>
        <v>000</v>
      </c>
      <c r="J56" s="11" t="str">
        <f t="shared" si="13"/>
        <v>00</v>
      </c>
      <c r="K56" s="11" t="str">
        <f t="shared" si="14"/>
        <v>0000</v>
      </c>
      <c r="L56" s="11" t="str">
        <f t="shared" si="15"/>
        <v>110</v>
      </c>
      <c r="M56" s="12">
        <v>0</v>
      </c>
      <c r="N56" s="12">
        <v>244.42</v>
      </c>
      <c r="O56" s="24">
        <f t="shared" si="16"/>
        <v>0</v>
      </c>
    </row>
    <row r="57" spans="3:15" customFormat="1" ht="41.4" x14ac:dyDescent="0.3">
      <c r="C57" s="7" t="s">
        <v>204</v>
      </c>
      <c r="D57" s="5" t="s">
        <v>212</v>
      </c>
      <c r="E57" s="25" t="str">
        <f t="shared" si="17"/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v>
      </c>
      <c r="F57" s="11" t="str">
        <f t="shared" si="9"/>
        <v>1</v>
      </c>
      <c r="G57" s="11" t="str">
        <f t="shared" si="10"/>
        <v>09</v>
      </c>
      <c r="H57" s="11" t="str">
        <f t="shared" si="11"/>
        <v>07</v>
      </c>
      <c r="I57" s="11" t="str">
        <f t="shared" si="12"/>
        <v>030</v>
      </c>
      <c r="J57" s="11" t="str">
        <f t="shared" si="13"/>
        <v>00</v>
      </c>
      <c r="K57" s="11" t="str">
        <f t="shared" si="14"/>
        <v>0000</v>
      </c>
      <c r="L57" s="11" t="str">
        <f t="shared" si="15"/>
        <v>110</v>
      </c>
      <c r="M57" s="12">
        <v>0</v>
      </c>
      <c r="N57" s="12">
        <v>244.42</v>
      </c>
      <c r="O57" s="24">
        <f t="shared" si="16"/>
        <v>0</v>
      </c>
    </row>
    <row r="58" spans="3:15" customFormat="1" ht="55.2" x14ac:dyDescent="0.3">
      <c r="C58" s="7" t="s">
        <v>205</v>
      </c>
      <c r="D58" s="5" t="s">
        <v>213</v>
      </c>
      <c r="E58" s="25" t="str">
        <f t="shared" si="17"/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F58" s="11" t="str">
        <f t="shared" si="9"/>
        <v>1</v>
      </c>
      <c r="G58" s="11" t="str">
        <f t="shared" si="10"/>
        <v>09</v>
      </c>
      <c r="H58" s="11" t="str">
        <f t="shared" si="11"/>
        <v>07</v>
      </c>
      <c r="I58" s="11" t="str">
        <f t="shared" si="12"/>
        <v>033</v>
      </c>
      <c r="J58" s="11" t="str">
        <f t="shared" si="13"/>
        <v>05</v>
      </c>
      <c r="K58" s="11" t="str">
        <f t="shared" si="14"/>
        <v>0000</v>
      </c>
      <c r="L58" s="11" t="str">
        <f t="shared" si="15"/>
        <v>110</v>
      </c>
      <c r="M58" s="12">
        <v>0</v>
      </c>
      <c r="N58" s="12">
        <v>244.42</v>
      </c>
      <c r="O58" s="24">
        <f t="shared" si="16"/>
        <v>0</v>
      </c>
    </row>
    <row r="59" spans="3:15" customFormat="1" ht="41.4" x14ac:dyDescent="0.3">
      <c r="C59" s="7" t="s">
        <v>22</v>
      </c>
      <c r="D59" s="5" t="s">
        <v>82</v>
      </c>
      <c r="E59" s="25" t="str">
        <f t="shared" si="17"/>
        <v>ДОХОДЫ ОТ ИСПОЛЬЗОВАНИЯ ИМУЩЕСТВА, НАХОДЯЩЕГОСЯ В ГОСУДАРСТВЕННОЙ И МУНИЦИПАЛЬНОЙ СОБСТВЕННОСТИ</v>
      </c>
      <c r="F59" s="11" t="str">
        <f t="shared" si="9"/>
        <v>1</v>
      </c>
      <c r="G59" s="11" t="str">
        <f t="shared" si="10"/>
        <v>11</v>
      </c>
      <c r="H59" s="11" t="str">
        <f t="shared" si="11"/>
        <v>00</v>
      </c>
      <c r="I59" s="11" t="str">
        <f t="shared" si="12"/>
        <v>000</v>
      </c>
      <c r="J59" s="11" t="str">
        <f t="shared" si="13"/>
        <v>00</v>
      </c>
      <c r="K59" s="11" t="str">
        <f t="shared" si="14"/>
        <v>0000</v>
      </c>
      <c r="L59" s="11" t="str">
        <f t="shared" si="15"/>
        <v>000</v>
      </c>
      <c r="M59" s="12">
        <v>3086001</v>
      </c>
      <c r="N59" s="12">
        <v>1037482.98</v>
      </c>
      <c r="O59" s="24">
        <f t="shared" si="16"/>
        <v>33.6</v>
      </c>
    </row>
    <row r="60" spans="3:15" customFormat="1" ht="82.8" x14ac:dyDescent="0.3">
      <c r="C60" s="7" t="s">
        <v>23</v>
      </c>
      <c r="D60" s="5" t="s">
        <v>78</v>
      </c>
      <c r="E60" s="25" t="str">
        <f t="shared" si="17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0" s="11" t="str">
        <f t="shared" si="9"/>
        <v>1</v>
      </c>
      <c r="G60" s="11" t="str">
        <f t="shared" si="10"/>
        <v>11</v>
      </c>
      <c r="H60" s="11" t="str">
        <f t="shared" si="11"/>
        <v>05</v>
      </c>
      <c r="I60" s="11" t="str">
        <f t="shared" si="12"/>
        <v>000</v>
      </c>
      <c r="J60" s="11" t="str">
        <f t="shared" si="13"/>
        <v>00</v>
      </c>
      <c r="K60" s="11" t="str">
        <f t="shared" si="14"/>
        <v>0000</v>
      </c>
      <c r="L60" s="11" t="str">
        <f t="shared" si="15"/>
        <v>120</v>
      </c>
      <c r="M60" s="12">
        <v>2800000</v>
      </c>
      <c r="N60" s="12">
        <v>874798.3</v>
      </c>
      <c r="O60" s="24">
        <f t="shared" si="16"/>
        <v>31.2</v>
      </c>
    </row>
    <row r="61" spans="3:15" customFormat="1" ht="69" x14ac:dyDescent="0.3">
      <c r="C61" s="7" t="s">
        <v>111</v>
      </c>
      <c r="D61" s="5" t="s">
        <v>117</v>
      </c>
      <c r="E61" s="25" t="str">
        <f t="shared" si="17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F61" s="11" t="str">
        <f t="shared" si="9"/>
        <v>1</v>
      </c>
      <c r="G61" s="11" t="str">
        <f t="shared" si="10"/>
        <v>11</v>
      </c>
      <c r="H61" s="11" t="str">
        <f t="shared" si="11"/>
        <v>05</v>
      </c>
      <c r="I61" s="11" t="str">
        <f t="shared" si="12"/>
        <v>010</v>
      </c>
      <c r="J61" s="11" t="str">
        <f t="shared" si="13"/>
        <v>00</v>
      </c>
      <c r="K61" s="11" t="str">
        <f t="shared" si="14"/>
        <v>0000</v>
      </c>
      <c r="L61" s="11" t="str">
        <f t="shared" si="15"/>
        <v>120</v>
      </c>
      <c r="M61" s="12">
        <v>2330000</v>
      </c>
      <c r="N61" s="12">
        <v>586314.62</v>
      </c>
      <c r="O61" s="24">
        <f t="shared" si="16"/>
        <v>25.2</v>
      </c>
    </row>
    <row r="62" spans="3:15" customFormat="1" ht="41.4" x14ac:dyDescent="0.3">
      <c r="C62" s="7" t="s">
        <v>24</v>
      </c>
      <c r="D62" s="5" t="s">
        <v>75</v>
      </c>
      <c r="E62" s="25" t="str">
        <f>C52</f>
        <v>ЗАДОЛЖЕННОСТЬ И ПЕРЕРАСЧЕТЫ ПО ОТМЕНЕННЫМ НАЛОГАМ, СБОРАМ И ИНЫМ ОБЯЗАТЕЛЬНЫМ ПЛАТЕЖАМ</v>
      </c>
      <c r="F62" s="11" t="str">
        <f t="shared" si="9"/>
        <v>1</v>
      </c>
      <c r="G62" s="11" t="str">
        <f t="shared" si="10"/>
        <v>11</v>
      </c>
      <c r="H62" s="11" t="str">
        <f t="shared" si="11"/>
        <v>05</v>
      </c>
      <c r="I62" s="11" t="str">
        <f t="shared" si="12"/>
        <v>013</v>
      </c>
      <c r="J62" s="11" t="str">
        <f t="shared" si="13"/>
        <v>05</v>
      </c>
      <c r="K62" s="11" t="str">
        <f t="shared" si="14"/>
        <v>0000</v>
      </c>
      <c r="L62" s="11" t="str">
        <f t="shared" si="15"/>
        <v>120</v>
      </c>
      <c r="M62" s="12">
        <v>2200000</v>
      </c>
      <c r="N62" s="12">
        <v>539796.44999999995</v>
      </c>
      <c r="O62" s="24">
        <f t="shared" si="16"/>
        <v>24.5</v>
      </c>
    </row>
    <row r="63" spans="3:15" customFormat="1" x14ac:dyDescent="0.3">
      <c r="C63" s="7" t="s">
        <v>25</v>
      </c>
      <c r="D63" s="5" t="s">
        <v>76</v>
      </c>
      <c r="E63" s="25" t="str">
        <f>C53</f>
        <v>Налоги на имущество</v>
      </c>
      <c r="F63" s="11" t="str">
        <f t="shared" si="9"/>
        <v>1</v>
      </c>
      <c r="G63" s="11" t="str">
        <f t="shared" si="10"/>
        <v>11</v>
      </c>
      <c r="H63" s="11" t="str">
        <f t="shared" si="11"/>
        <v>05</v>
      </c>
      <c r="I63" s="11" t="str">
        <f t="shared" si="12"/>
        <v>013</v>
      </c>
      <c r="J63" s="11" t="str">
        <f t="shared" si="13"/>
        <v>13</v>
      </c>
      <c r="K63" s="11" t="str">
        <f t="shared" si="14"/>
        <v>0000</v>
      </c>
      <c r="L63" s="11" t="str">
        <f t="shared" si="15"/>
        <v>120</v>
      </c>
      <c r="M63" s="12">
        <v>130000</v>
      </c>
      <c r="N63" s="12">
        <v>46518.17</v>
      </c>
      <c r="O63" s="24">
        <f t="shared" si="16"/>
        <v>35.799999999999997</v>
      </c>
    </row>
    <row r="64" spans="3:15" customFormat="1" ht="69" x14ac:dyDescent="0.3">
      <c r="C64" s="7" t="s">
        <v>26</v>
      </c>
      <c r="D64" s="5" t="s">
        <v>100</v>
      </c>
      <c r="E64" s="25" t="str">
        <f>C:C</f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F64" s="11" t="str">
        <f t="shared" si="9"/>
        <v>1</v>
      </c>
      <c r="G64" s="11" t="str">
        <f t="shared" si="10"/>
        <v>11</v>
      </c>
      <c r="H64" s="11" t="str">
        <f t="shared" si="11"/>
        <v>05</v>
      </c>
      <c r="I64" s="11" t="str">
        <f t="shared" si="12"/>
        <v>020</v>
      </c>
      <c r="J64" s="11" t="str">
        <f t="shared" si="13"/>
        <v>00</v>
      </c>
      <c r="K64" s="11" t="str">
        <f t="shared" si="14"/>
        <v>0000</v>
      </c>
      <c r="L64" s="11" t="str">
        <f t="shared" si="15"/>
        <v>120</v>
      </c>
      <c r="M64" s="12">
        <v>120000</v>
      </c>
      <c r="N64" s="12">
        <v>0</v>
      </c>
      <c r="O64" s="24">
        <f t="shared" si="16"/>
        <v>0</v>
      </c>
    </row>
    <row r="65" spans="3:15" customFormat="1" ht="41.4" x14ac:dyDescent="0.3">
      <c r="C65" s="7" t="s">
        <v>27</v>
      </c>
      <c r="D65" s="5" t="s">
        <v>77</v>
      </c>
      <c r="E65" s="25" t="str">
        <f>C55</f>
        <v>Земельный налог (по обязательствам, возникшим до 1 января 2006 года), мобилизуемый на межселенных территориях</v>
      </c>
      <c r="F65" s="11" t="str">
        <f t="shared" si="9"/>
        <v>1</v>
      </c>
      <c r="G65" s="11" t="str">
        <f t="shared" si="10"/>
        <v>11</v>
      </c>
      <c r="H65" s="11" t="str">
        <f t="shared" si="11"/>
        <v>05</v>
      </c>
      <c r="I65" s="11" t="str">
        <f t="shared" si="12"/>
        <v>025</v>
      </c>
      <c r="J65" s="11" t="str">
        <f t="shared" si="13"/>
        <v>05</v>
      </c>
      <c r="K65" s="11" t="str">
        <f t="shared" si="14"/>
        <v>0000</v>
      </c>
      <c r="L65" s="11" t="str">
        <f t="shared" si="15"/>
        <v>120</v>
      </c>
      <c r="M65" s="12">
        <v>120000</v>
      </c>
      <c r="N65" s="12">
        <v>0</v>
      </c>
      <c r="O65" s="24">
        <f t="shared" si="16"/>
        <v>0</v>
      </c>
    </row>
    <row r="66" spans="3:15" customFormat="1" ht="82.8" x14ac:dyDescent="0.3">
      <c r="C66" s="7" t="s">
        <v>235</v>
      </c>
      <c r="D66" s="5" t="s">
        <v>261</v>
      </c>
      <c r="E66" s="25" t="str">
        <f t="shared" ref="E66:E72" si="18">C:C</f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66" s="11" t="str">
        <f t="shared" si="9"/>
        <v>1</v>
      </c>
      <c r="G66" s="11" t="str">
        <f t="shared" si="10"/>
        <v>11</v>
      </c>
      <c r="H66" s="11" t="str">
        <f t="shared" si="11"/>
        <v>05</v>
      </c>
      <c r="I66" s="11" t="str">
        <f t="shared" si="12"/>
        <v>030</v>
      </c>
      <c r="J66" s="11" t="str">
        <f t="shared" si="13"/>
        <v>00</v>
      </c>
      <c r="K66" s="11" t="str">
        <f t="shared" si="14"/>
        <v>0000</v>
      </c>
      <c r="L66" s="11" t="str">
        <f t="shared" si="15"/>
        <v>120</v>
      </c>
      <c r="M66" s="12">
        <v>350000</v>
      </c>
      <c r="N66" s="12">
        <v>288483.68</v>
      </c>
      <c r="O66" s="24">
        <f t="shared" si="16"/>
        <v>82.4</v>
      </c>
    </row>
    <row r="67" spans="3:15" customFormat="1" ht="69" x14ac:dyDescent="0.3">
      <c r="C67" s="7" t="s">
        <v>230</v>
      </c>
      <c r="D67" s="5" t="s">
        <v>232</v>
      </c>
      <c r="E67" s="25" t="str">
        <f t="shared" si="18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F67" s="11" t="str">
        <f t="shared" si="9"/>
        <v>1</v>
      </c>
      <c r="G67" s="11" t="str">
        <f t="shared" si="10"/>
        <v>11</v>
      </c>
      <c r="H67" s="11" t="str">
        <f t="shared" si="11"/>
        <v>05</v>
      </c>
      <c r="I67" s="11" t="str">
        <f t="shared" si="12"/>
        <v>035</v>
      </c>
      <c r="J67" s="11" t="str">
        <f t="shared" si="13"/>
        <v>05</v>
      </c>
      <c r="K67" s="11" t="str">
        <f t="shared" si="14"/>
        <v>0000</v>
      </c>
      <c r="L67" s="11" t="str">
        <f t="shared" si="15"/>
        <v>120</v>
      </c>
      <c r="M67" s="12">
        <v>350000</v>
      </c>
      <c r="N67" s="12">
        <v>288483.68</v>
      </c>
      <c r="O67" s="24">
        <f t="shared" si="16"/>
        <v>82.4</v>
      </c>
    </row>
    <row r="68" spans="3:15" customFormat="1" ht="41.4" x14ac:dyDescent="0.3">
      <c r="C68" s="7" t="s">
        <v>236</v>
      </c>
      <c r="D68" s="5" t="s">
        <v>262</v>
      </c>
      <c r="E68" s="25" t="str">
        <f t="shared" si="18"/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68" s="11" t="str">
        <f t="shared" si="9"/>
        <v>1</v>
      </c>
      <c r="G68" s="11" t="str">
        <f t="shared" si="10"/>
        <v>11</v>
      </c>
      <c r="H68" s="11" t="str">
        <f t="shared" si="11"/>
        <v>05</v>
      </c>
      <c r="I68" s="11" t="str">
        <f t="shared" si="12"/>
        <v>300</v>
      </c>
      <c r="J68" s="11" t="str">
        <f t="shared" si="13"/>
        <v>00</v>
      </c>
      <c r="K68" s="11" t="str">
        <f t="shared" si="14"/>
        <v>0000</v>
      </c>
      <c r="L68" s="11" t="str">
        <f t="shared" si="15"/>
        <v>120</v>
      </c>
      <c r="M68" s="12">
        <v>1</v>
      </c>
      <c r="N68" s="12">
        <v>0</v>
      </c>
      <c r="O68" s="24">
        <f t="shared" si="16"/>
        <v>0</v>
      </c>
    </row>
    <row r="69" spans="3:15" customFormat="1" ht="41.4" x14ac:dyDescent="0.3">
      <c r="C69" s="7" t="s">
        <v>237</v>
      </c>
      <c r="D69" s="5" t="s">
        <v>263</v>
      </c>
      <c r="E69" s="25" t="str">
        <f t="shared" si="18"/>
        <v>Плата по соглашениям об установлении сервитута в отношении земельных участков после разграничения государственной собственности на землю</v>
      </c>
      <c r="F69" s="11" t="str">
        <f t="shared" si="9"/>
        <v>1</v>
      </c>
      <c r="G69" s="11" t="str">
        <f t="shared" si="10"/>
        <v>11</v>
      </c>
      <c r="H69" s="11" t="str">
        <f t="shared" si="11"/>
        <v>05</v>
      </c>
      <c r="I69" s="11" t="str">
        <f t="shared" si="12"/>
        <v>320</v>
      </c>
      <c r="J69" s="11" t="str">
        <f t="shared" si="13"/>
        <v>00</v>
      </c>
      <c r="K69" s="11" t="str">
        <f t="shared" si="14"/>
        <v>0000</v>
      </c>
      <c r="L69" s="11" t="str">
        <f t="shared" si="15"/>
        <v>120</v>
      </c>
      <c r="M69" s="12">
        <v>1</v>
      </c>
      <c r="N69" s="12">
        <v>0</v>
      </c>
      <c r="O69" s="24">
        <f t="shared" si="16"/>
        <v>0</v>
      </c>
    </row>
    <row r="70" spans="3:15" customFormat="1" ht="96.6" x14ac:dyDescent="0.3">
      <c r="C70" s="7" t="s">
        <v>228</v>
      </c>
      <c r="D70" s="5" t="s">
        <v>229</v>
      </c>
      <c r="E70" s="25" t="str">
        <f t="shared" si="18"/>
        <v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v>
      </c>
      <c r="F70" s="11" t="str">
        <f t="shared" si="9"/>
        <v>1</v>
      </c>
      <c r="G70" s="11" t="str">
        <f t="shared" si="10"/>
        <v>11</v>
      </c>
      <c r="H70" s="11" t="str">
        <f t="shared" si="11"/>
        <v>05</v>
      </c>
      <c r="I70" s="11" t="str">
        <f t="shared" si="12"/>
        <v>325</v>
      </c>
      <c r="J70" s="11" t="str">
        <f t="shared" si="13"/>
        <v>05</v>
      </c>
      <c r="K70" s="11" t="str">
        <f t="shared" si="14"/>
        <v>0000</v>
      </c>
      <c r="L70" s="11" t="str">
        <f t="shared" si="15"/>
        <v>120</v>
      </c>
      <c r="M70" s="12">
        <v>1</v>
      </c>
      <c r="N70" s="12">
        <v>0</v>
      </c>
      <c r="O70" s="24">
        <f t="shared" si="16"/>
        <v>0</v>
      </c>
    </row>
    <row r="71" spans="3:15" customFormat="1" ht="82.8" x14ac:dyDescent="0.3">
      <c r="C71" s="7" t="s">
        <v>28</v>
      </c>
      <c r="D71" s="5" t="s">
        <v>79</v>
      </c>
      <c r="E71" s="25" t="str">
        <f t="shared" si="18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1" s="11" t="str">
        <f t="shared" si="9"/>
        <v>1</v>
      </c>
      <c r="G71" s="11" t="str">
        <f t="shared" si="10"/>
        <v>11</v>
      </c>
      <c r="H71" s="11" t="str">
        <f t="shared" si="11"/>
        <v>09</v>
      </c>
      <c r="I71" s="11" t="str">
        <f t="shared" si="12"/>
        <v>000</v>
      </c>
      <c r="J71" s="11" t="str">
        <f t="shared" si="13"/>
        <v>00</v>
      </c>
      <c r="K71" s="11" t="str">
        <f t="shared" si="14"/>
        <v>0000</v>
      </c>
      <c r="L71" s="11" t="str">
        <f t="shared" si="15"/>
        <v>120</v>
      </c>
      <c r="M71" s="12">
        <v>286000</v>
      </c>
      <c r="N71" s="12">
        <v>162684.68</v>
      </c>
      <c r="O71" s="24">
        <f t="shared" si="16"/>
        <v>56.9</v>
      </c>
    </row>
    <row r="72" spans="3:15" customFormat="1" ht="82.8" x14ac:dyDescent="0.3">
      <c r="C72" s="7" t="s">
        <v>29</v>
      </c>
      <c r="D72" s="5" t="s">
        <v>80</v>
      </c>
      <c r="E72" s="25" t="str">
        <f t="shared" si="18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2" s="11" t="str">
        <f t="shared" si="9"/>
        <v>1</v>
      </c>
      <c r="G72" s="11" t="str">
        <f t="shared" si="10"/>
        <v>11</v>
      </c>
      <c r="H72" s="11" t="str">
        <f t="shared" si="11"/>
        <v>09</v>
      </c>
      <c r="I72" s="11" t="str">
        <f t="shared" si="12"/>
        <v>040</v>
      </c>
      <c r="J72" s="11" t="str">
        <f t="shared" si="13"/>
        <v>00</v>
      </c>
      <c r="K72" s="11" t="str">
        <f t="shared" si="14"/>
        <v>0000</v>
      </c>
      <c r="L72" s="11" t="str">
        <f t="shared" si="15"/>
        <v>120</v>
      </c>
      <c r="M72" s="12">
        <v>86000</v>
      </c>
      <c r="N72" s="12">
        <v>61667.47</v>
      </c>
      <c r="O72" s="24">
        <f t="shared" si="16"/>
        <v>71.7</v>
      </c>
    </row>
    <row r="73" spans="3:15" customFormat="1" ht="82.8" x14ac:dyDescent="0.3">
      <c r="C73" s="7" t="s">
        <v>30</v>
      </c>
      <c r="D73" s="5" t="s">
        <v>81</v>
      </c>
      <c r="E73" s="25" t="str">
        <f>C63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F73" s="11" t="str">
        <f t="shared" si="9"/>
        <v>1</v>
      </c>
      <c r="G73" s="11" t="str">
        <f t="shared" si="10"/>
        <v>11</v>
      </c>
      <c r="H73" s="11" t="str">
        <f t="shared" si="11"/>
        <v>09</v>
      </c>
      <c r="I73" s="11" t="str">
        <f t="shared" si="12"/>
        <v>045</v>
      </c>
      <c r="J73" s="11" t="str">
        <f t="shared" si="13"/>
        <v>05</v>
      </c>
      <c r="K73" s="11" t="str">
        <f t="shared" si="14"/>
        <v>0000</v>
      </c>
      <c r="L73" s="11" t="str">
        <f t="shared" si="15"/>
        <v>120</v>
      </c>
      <c r="M73" s="12">
        <v>86000</v>
      </c>
      <c r="N73" s="12">
        <v>61667.47</v>
      </c>
      <c r="O73" s="24">
        <f t="shared" si="16"/>
        <v>71.7</v>
      </c>
    </row>
    <row r="74" spans="3:15" customFormat="1" ht="96.6" x14ac:dyDescent="0.3">
      <c r="C74" s="7" t="s">
        <v>238</v>
      </c>
      <c r="D74" s="5" t="s">
        <v>264</v>
      </c>
      <c r="E74" s="25" t="str">
        <f>C:C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74" s="11" t="str">
        <f t="shared" si="9"/>
        <v>1</v>
      </c>
      <c r="G74" s="11" t="str">
        <f t="shared" si="10"/>
        <v>11</v>
      </c>
      <c r="H74" s="11" t="str">
        <f t="shared" si="11"/>
        <v>09</v>
      </c>
      <c r="I74" s="11" t="str">
        <f t="shared" si="12"/>
        <v>080</v>
      </c>
      <c r="J74" s="11" t="str">
        <f t="shared" si="13"/>
        <v>00</v>
      </c>
      <c r="K74" s="11" t="str">
        <f t="shared" si="14"/>
        <v>0000</v>
      </c>
      <c r="L74" s="11" t="str">
        <f t="shared" si="15"/>
        <v>120</v>
      </c>
      <c r="M74" s="12">
        <v>200000</v>
      </c>
      <c r="N74" s="12">
        <v>101017.21</v>
      </c>
      <c r="O74" s="24">
        <f t="shared" si="16"/>
        <v>50.5</v>
      </c>
    </row>
    <row r="75" spans="3:15" customFormat="1" ht="96.6" x14ac:dyDescent="0.3">
      <c r="C75" s="7" t="s">
        <v>231</v>
      </c>
      <c r="D75" s="5" t="s">
        <v>233</v>
      </c>
      <c r="E75" s="25" t="str">
        <f>C:C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v>
      </c>
      <c r="F75" s="11" t="str">
        <f t="shared" si="9"/>
        <v>1</v>
      </c>
      <c r="G75" s="11" t="str">
        <f t="shared" si="10"/>
        <v>11</v>
      </c>
      <c r="H75" s="11" t="str">
        <f t="shared" si="11"/>
        <v>09</v>
      </c>
      <c r="I75" s="11" t="str">
        <f t="shared" si="12"/>
        <v>080</v>
      </c>
      <c r="J75" s="11" t="str">
        <f t="shared" si="13"/>
        <v>05</v>
      </c>
      <c r="K75" s="11" t="str">
        <f t="shared" si="14"/>
        <v>0000</v>
      </c>
      <c r="L75" s="11" t="str">
        <f t="shared" si="15"/>
        <v>120</v>
      </c>
      <c r="M75" s="12">
        <v>200000</v>
      </c>
      <c r="N75" s="12">
        <v>101017.21</v>
      </c>
      <c r="O75" s="24">
        <f t="shared" si="16"/>
        <v>50.5</v>
      </c>
    </row>
    <row r="76" spans="3:15" customFormat="1" ht="27.6" x14ac:dyDescent="0.3">
      <c r="C76" s="7" t="s">
        <v>31</v>
      </c>
      <c r="D76" s="5" t="s">
        <v>101</v>
      </c>
      <c r="E76" s="25" t="str">
        <f>C:C</f>
        <v>ПЛАТЕЖИ ПРИ ПОЛЬЗОВАНИИ ПРИРОДНЫМИ РЕСУРСАМИ</v>
      </c>
      <c r="F76" s="11" t="str">
        <f t="shared" si="9"/>
        <v>1</v>
      </c>
      <c r="G76" s="11" t="str">
        <f t="shared" si="10"/>
        <v>12</v>
      </c>
      <c r="H76" s="11" t="str">
        <f t="shared" si="11"/>
        <v>00</v>
      </c>
      <c r="I76" s="11" t="str">
        <f t="shared" si="12"/>
        <v>000</v>
      </c>
      <c r="J76" s="11" t="str">
        <f t="shared" si="13"/>
        <v>00</v>
      </c>
      <c r="K76" s="11" t="str">
        <f t="shared" si="14"/>
        <v>0000</v>
      </c>
      <c r="L76" s="11" t="str">
        <f t="shared" si="15"/>
        <v>000</v>
      </c>
      <c r="M76" s="12">
        <v>23719.52</v>
      </c>
      <c r="N76" s="12">
        <v>23719.49</v>
      </c>
      <c r="O76" s="24">
        <f t="shared" si="16"/>
        <v>100</v>
      </c>
    </row>
    <row r="77" spans="3:15" customFormat="1" x14ac:dyDescent="0.3">
      <c r="C77" s="7" t="s">
        <v>32</v>
      </c>
      <c r="D77" s="5" t="s">
        <v>85</v>
      </c>
      <c r="E77" s="25" t="str">
        <f>C:C</f>
        <v>Плата за негативное воздействие на окружающую среду</v>
      </c>
      <c r="F77" s="11" t="str">
        <f t="shared" si="9"/>
        <v>1</v>
      </c>
      <c r="G77" s="11" t="str">
        <f t="shared" si="10"/>
        <v>12</v>
      </c>
      <c r="H77" s="11" t="str">
        <f t="shared" si="11"/>
        <v>01</v>
      </c>
      <c r="I77" s="11" t="str">
        <f t="shared" si="12"/>
        <v>000</v>
      </c>
      <c r="J77" s="11" t="str">
        <f t="shared" si="13"/>
        <v>01</v>
      </c>
      <c r="K77" s="11" t="str">
        <f t="shared" si="14"/>
        <v>0000</v>
      </c>
      <c r="L77" s="11" t="str">
        <f t="shared" si="15"/>
        <v>120</v>
      </c>
      <c r="M77" s="12">
        <v>23719.52</v>
      </c>
      <c r="N77" s="12">
        <v>23719.49</v>
      </c>
      <c r="O77" s="24">
        <f t="shared" si="16"/>
        <v>100</v>
      </c>
    </row>
    <row r="78" spans="3:15" customFormat="1" ht="82.8" x14ac:dyDescent="0.3">
      <c r="C78" s="7" t="s">
        <v>33</v>
      </c>
      <c r="D78" s="5" t="s">
        <v>83</v>
      </c>
      <c r="E78" s="25" t="str">
        <f>C66</f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78" s="11" t="str">
        <f t="shared" si="9"/>
        <v>1</v>
      </c>
      <c r="G78" s="11" t="str">
        <f t="shared" si="10"/>
        <v>12</v>
      </c>
      <c r="H78" s="11" t="str">
        <f t="shared" si="11"/>
        <v>01</v>
      </c>
      <c r="I78" s="11" t="str">
        <f t="shared" si="12"/>
        <v>010</v>
      </c>
      <c r="J78" s="11" t="str">
        <f t="shared" si="13"/>
        <v>01</v>
      </c>
      <c r="K78" s="11" t="str">
        <f t="shared" si="14"/>
        <v>0000</v>
      </c>
      <c r="L78" s="11" t="str">
        <f t="shared" si="15"/>
        <v>120</v>
      </c>
      <c r="M78" s="12">
        <v>4973.6899999999996</v>
      </c>
      <c r="N78" s="12">
        <v>4973.66</v>
      </c>
      <c r="O78" s="24">
        <f t="shared" si="16"/>
        <v>100</v>
      </c>
    </row>
    <row r="79" spans="3:15" customFormat="1" x14ac:dyDescent="0.3">
      <c r="C79" s="7" t="s">
        <v>34</v>
      </c>
      <c r="D79" s="5" t="s">
        <v>102</v>
      </c>
      <c r="E79" s="25" t="str">
        <f>C:C</f>
        <v>Плата за размещение отходов производства и потребления</v>
      </c>
      <c r="F79" s="11" t="str">
        <f t="shared" ref="F79:F110" si="19">MID(D79,4,1)</f>
        <v>1</v>
      </c>
      <c r="G79" s="11" t="str">
        <f t="shared" ref="G79:G110" si="20">MID(D79,5,2)</f>
        <v>12</v>
      </c>
      <c r="H79" s="11" t="str">
        <f t="shared" ref="H79:H110" si="21">MID(D79,7,2)</f>
        <v>01</v>
      </c>
      <c r="I79" s="11" t="str">
        <f t="shared" ref="I79:I110" si="22">MID(D79,9,3)</f>
        <v>040</v>
      </c>
      <c r="J79" s="11" t="str">
        <f t="shared" ref="J79:J110" si="23">MID(D79,12,2)</f>
        <v>01</v>
      </c>
      <c r="K79" s="11" t="str">
        <f t="shared" ref="K79:K110" si="24">MID(D79,14,4)</f>
        <v>0000</v>
      </c>
      <c r="L79" s="11" t="str">
        <f t="shared" ref="L79:L110" si="25">MID(D79,18,3)</f>
        <v>120</v>
      </c>
      <c r="M79" s="12">
        <v>18745.830000000002</v>
      </c>
      <c r="N79" s="12">
        <v>18745.830000000002</v>
      </c>
      <c r="O79" s="24">
        <f t="shared" ref="O79:O110" si="26">IF(OR(ISBLANK(M79),M79=0),,ROUND(N79/M79*100,1))</f>
        <v>100</v>
      </c>
    </row>
    <row r="80" spans="3:15" customFormat="1" ht="41.4" x14ac:dyDescent="0.3">
      <c r="C80" s="7" t="s">
        <v>35</v>
      </c>
      <c r="D80" s="5" t="s">
        <v>84</v>
      </c>
      <c r="E80" s="25" t="str">
        <f>C68</f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80" s="11" t="str">
        <f t="shared" si="19"/>
        <v>1</v>
      </c>
      <c r="G80" s="11" t="str">
        <f t="shared" si="20"/>
        <v>12</v>
      </c>
      <c r="H80" s="11" t="str">
        <f t="shared" si="21"/>
        <v>01</v>
      </c>
      <c r="I80" s="11" t="str">
        <f t="shared" si="22"/>
        <v>041</v>
      </c>
      <c r="J80" s="11" t="str">
        <f t="shared" si="23"/>
        <v>01</v>
      </c>
      <c r="K80" s="11" t="str">
        <f t="shared" si="24"/>
        <v>0000</v>
      </c>
      <c r="L80" s="11" t="str">
        <f t="shared" si="25"/>
        <v>120</v>
      </c>
      <c r="M80" s="12">
        <v>18745.830000000002</v>
      </c>
      <c r="N80" s="12">
        <v>18745.830000000002</v>
      </c>
      <c r="O80" s="24">
        <f t="shared" si="26"/>
        <v>100</v>
      </c>
    </row>
    <row r="81" spans="3:15" customFormat="1" ht="27.6" x14ac:dyDescent="0.3">
      <c r="C81" s="7" t="s">
        <v>36</v>
      </c>
      <c r="D81" s="5" t="s">
        <v>103</v>
      </c>
      <c r="E81" s="25" t="str">
        <f>C:C</f>
        <v>ДОХОДЫ ОТ ОКАЗАНИЯ ПЛАТНЫХ УСЛУГ И КОМПЕНСАЦИИ ЗАТРАТ ГОСУДАРСТВА</v>
      </c>
      <c r="F81" s="11" t="str">
        <f t="shared" si="19"/>
        <v>1</v>
      </c>
      <c r="G81" s="11" t="str">
        <f t="shared" si="20"/>
        <v>13</v>
      </c>
      <c r="H81" s="11" t="str">
        <f t="shared" si="21"/>
        <v>00</v>
      </c>
      <c r="I81" s="11" t="str">
        <f t="shared" si="22"/>
        <v>000</v>
      </c>
      <c r="J81" s="11" t="str">
        <f t="shared" si="23"/>
        <v>00</v>
      </c>
      <c r="K81" s="11" t="str">
        <f t="shared" si="24"/>
        <v>0000</v>
      </c>
      <c r="L81" s="11" t="str">
        <f t="shared" si="25"/>
        <v>000</v>
      </c>
      <c r="M81" s="12">
        <v>672200</v>
      </c>
      <c r="N81" s="12">
        <v>672200</v>
      </c>
      <c r="O81" s="24">
        <f t="shared" si="26"/>
        <v>100</v>
      </c>
    </row>
    <row r="82" spans="3:15" customFormat="1" x14ac:dyDescent="0.3">
      <c r="C82" s="7" t="s">
        <v>37</v>
      </c>
      <c r="D82" s="5" t="s">
        <v>88</v>
      </c>
      <c r="E82" s="25" t="str">
        <f>C:C</f>
        <v>Доходы от компенсации затрат государства</v>
      </c>
      <c r="F82" s="11" t="str">
        <f t="shared" si="19"/>
        <v>1</v>
      </c>
      <c r="G82" s="11" t="str">
        <f t="shared" si="20"/>
        <v>13</v>
      </c>
      <c r="H82" s="11" t="str">
        <f t="shared" si="21"/>
        <v>02</v>
      </c>
      <c r="I82" s="11" t="str">
        <f t="shared" si="22"/>
        <v>000</v>
      </c>
      <c r="J82" s="11" t="str">
        <f t="shared" si="23"/>
        <v>00</v>
      </c>
      <c r="K82" s="11" t="str">
        <f t="shared" si="24"/>
        <v>0000</v>
      </c>
      <c r="L82" s="11" t="str">
        <f t="shared" si="25"/>
        <v>130</v>
      </c>
      <c r="M82" s="12">
        <v>672200</v>
      </c>
      <c r="N82" s="12">
        <v>672200</v>
      </c>
      <c r="O82" s="24">
        <f t="shared" si="26"/>
        <v>100</v>
      </c>
    </row>
    <row r="83" spans="3:15" customFormat="1" ht="27.6" x14ac:dyDescent="0.3">
      <c r="C83" s="7" t="s">
        <v>38</v>
      </c>
      <c r="D83" s="5" t="s">
        <v>104</v>
      </c>
      <c r="E83" s="25" t="str">
        <f>C:C</f>
        <v>Доходы, поступающие в порядке возмещения расходов, понесенных в связи с эксплуатацией имущества</v>
      </c>
      <c r="F83" s="11" t="str">
        <f t="shared" si="19"/>
        <v>1</v>
      </c>
      <c r="G83" s="11" t="str">
        <f t="shared" si="20"/>
        <v>13</v>
      </c>
      <c r="H83" s="11" t="str">
        <f t="shared" si="21"/>
        <v>02</v>
      </c>
      <c r="I83" s="11" t="str">
        <f t="shared" si="22"/>
        <v>060</v>
      </c>
      <c r="J83" s="11" t="str">
        <f t="shared" si="23"/>
        <v>00</v>
      </c>
      <c r="K83" s="11" t="str">
        <f t="shared" si="24"/>
        <v>0000</v>
      </c>
      <c r="L83" s="11" t="str">
        <f t="shared" si="25"/>
        <v>130</v>
      </c>
      <c r="M83" s="12">
        <v>558200</v>
      </c>
      <c r="N83" s="12">
        <v>558200</v>
      </c>
      <c r="O83" s="24">
        <f t="shared" si="26"/>
        <v>100</v>
      </c>
    </row>
    <row r="84" spans="3:15" customFormat="1" ht="82.8" x14ac:dyDescent="0.3">
      <c r="C84" s="7" t="s">
        <v>39</v>
      </c>
      <c r="D84" s="5" t="s">
        <v>86</v>
      </c>
      <c r="E84" s="25" t="str">
        <f>C72</f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84" s="11" t="str">
        <f t="shared" si="19"/>
        <v>1</v>
      </c>
      <c r="G84" s="11" t="str">
        <f t="shared" si="20"/>
        <v>13</v>
      </c>
      <c r="H84" s="11" t="str">
        <f t="shared" si="21"/>
        <v>02</v>
      </c>
      <c r="I84" s="11" t="str">
        <f t="shared" si="22"/>
        <v>065</v>
      </c>
      <c r="J84" s="11" t="str">
        <f t="shared" si="23"/>
        <v>05</v>
      </c>
      <c r="K84" s="11" t="str">
        <f t="shared" si="24"/>
        <v>0000</v>
      </c>
      <c r="L84" s="11" t="str">
        <f t="shared" si="25"/>
        <v>130</v>
      </c>
      <c r="M84" s="12">
        <v>558200</v>
      </c>
      <c r="N84" s="12">
        <v>558200</v>
      </c>
      <c r="O84" s="24">
        <f t="shared" si="26"/>
        <v>100</v>
      </c>
    </row>
    <row r="85" spans="3:15" customFormat="1" x14ac:dyDescent="0.3">
      <c r="C85" s="7" t="s">
        <v>40</v>
      </c>
      <c r="D85" s="5" t="s">
        <v>105</v>
      </c>
      <c r="E85" s="25" t="str">
        <f>C:C</f>
        <v>Прочие доходы от компенсации затрат государства</v>
      </c>
      <c r="F85" s="11" t="str">
        <f t="shared" si="19"/>
        <v>1</v>
      </c>
      <c r="G85" s="11" t="str">
        <f t="shared" si="20"/>
        <v>13</v>
      </c>
      <c r="H85" s="11" t="str">
        <f t="shared" si="21"/>
        <v>02</v>
      </c>
      <c r="I85" s="11" t="str">
        <f t="shared" si="22"/>
        <v>990</v>
      </c>
      <c r="J85" s="11" t="str">
        <f t="shared" si="23"/>
        <v>00</v>
      </c>
      <c r="K85" s="11" t="str">
        <f t="shared" si="24"/>
        <v>0000</v>
      </c>
      <c r="L85" s="11" t="str">
        <f t="shared" si="25"/>
        <v>130</v>
      </c>
      <c r="M85" s="12">
        <v>114000</v>
      </c>
      <c r="N85" s="12">
        <v>114000</v>
      </c>
      <c r="O85" s="24">
        <f t="shared" si="26"/>
        <v>100</v>
      </c>
    </row>
    <row r="86" spans="3:15" customFormat="1" ht="96.6" x14ac:dyDescent="0.3">
      <c r="C86" s="7" t="s">
        <v>41</v>
      </c>
      <c r="D86" s="5" t="s">
        <v>87</v>
      </c>
      <c r="E86" s="25" t="str">
        <f>C74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86" s="11" t="str">
        <f t="shared" si="19"/>
        <v>1</v>
      </c>
      <c r="G86" s="11" t="str">
        <f t="shared" si="20"/>
        <v>13</v>
      </c>
      <c r="H86" s="11" t="str">
        <f t="shared" si="21"/>
        <v>02</v>
      </c>
      <c r="I86" s="11" t="str">
        <f t="shared" si="22"/>
        <v>995</v>
      </c>
      <c r="J86" s="11" t="str">
        <f t="shared" si="23"/>
        <v>05</v>
      </c>
      <c r="K86" s="11" t="str">
        <f t="shared" si="24"/>
        <v>0000</v>
      </c>
      <c r="L86" s="11" t="str">
        <f t="shared" si="25"/>
        <v>130</v>
      </c>
      <c r="M86" s="12">
        <v>114000</v>
      </c>
      <c r="N86" s="12">
        <v>114000</v>
      </c>
      <c r="O86" s="24">
        <f t="shared" si="26"/>
        <v>100</v>
      </c>
    </row>
    <row r="87" spans="3:15" customFormat="1" ht="27.6" x14ac:dyDescent="0.3">
      <c r="C87" s="7" t="s">
        <v>42</v>
      </c>
      <c r="D87" s="5" t="s">
        <v>93</v>
      </c>
      <c r="E87" s="25" t="str">
        <f>C:C</f>
        <v>ДОХОДЫ ОТ ПРОДАЖИ МАТЕРИАЛЬНЫХ И НЕМАТЕРИАЛЬНЫХ АКТИВОВ</v>
      </c>
      <c r="F87" s="11" t="str">
        <f t="shared" si="19"/>
        <v>1</v>
      </c>
      <c r="G87" s="11" t="str">
        <f t="shared" si="20"/>
        <v>14</v>
      </c>
      <c r="H87" s="11" t="str">
        <f t="shared" si="21"/>
        <v>00</v>
      </c>
      <c r="I87" s="11" t="str">
        <f t="shared" si="22"/>
        <v>000</v>
      </c>
      <c r="J87" s="11" t="str">
        <f t="shared" si="23"/>
        <v>00</v>
      </c>
      <c r="K87" s="11" t="str">
        <f t="shared" si="24"/>
        <v>0000</v>
      </c>
      <c r="L87" s="11" t="str">
        <f t="shared" si="25"/>
        <v>000</v>
      </c>
      <c r="M87" s="12">
        <v>230000</v>
      </c>
      <c r="N87" s="12">
        <v>32020.93</v>
      </c>
      <c r="O87" s="24">
        <f t="shared" si="26"/>
        <v>13.9</v>
      </c>
    </row>
    <row r="88" spans="3:15" customFormat="1" ht="82.8" x14ac:dyDescent="0.3">
      <c r="C88" s="7" t="s">
        <v>43</v>
      </c>
      <c r="D88" s="5" t="s">
        <v>106</v>
      </c>
      <c r="E88" s="25" t="str">
        <f>C:C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88" s="11" t="str">
        <f t="shared" si="19"/>
        <v>1</v>
      </c>
      <c r="G88" s="11" t="str">
        <f t="shared" si="20"/>
        <v>14</v>
      </c>
      <c r="H88" s="11" t="str">
        <f t="shared" si="21"/>
        <v>02</v>
      </c>
      <c r="I88" s="11" t="str">
        <f t="shared" si="22"/>
        <v>000</v>
      </c>
      <c r="J88" s="11" t="str">
        <f t="shared" si="23"/>
        <v>00</v>
      </c>
      <c r="K88" s="11" t="str">
        <f t="shared" si="24"/>
        <v>0000</v>
      </c>
      <c r="L88" s="11" t="str">
        <f t="shared" si="25"/>
        <v>000</v>
      </c>
      <c r="M88" s="12">
        <v>100000</v>
      </c>
      <c r="N88" s="12">
        <v>0</v>
      </c>
      <c r="O88" s="24">
        <f t="shared" si="26"/>
        <v>0</v>
      </c>
    </row>
    <row r="89" spans="3:15" customFormat="1" ht="96.6" x14ac:dyDescent="0.3">
      <c r="C89" s="7" t="s">
        <v>44</v>
      </c>
      <c r="D89" s="5" t="s">
        <v>107</v>
      </c>
      <c r="E89" s="25" t="str">
        <f>C:C</f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F89" s="11" t="str">
        <f t="shared" si="19"/>
        <v>1</v>
      </c>
      <c r="G89" s="11" t="str">
        <f t="shared" si="20"/>
        <v>14</v>
      </c>
      <c r="H89" s="11" t="str">
        <f t="shared" si="21"/>
        <v>02</v>
      </c>
      <c r="I89" s="11" t="str">
        <f t="shared" si="22"/>
        <v>050</v>
      </c>
      <c r="J89" s="11" t="str">
        <f t="shared" si="23"/>
        <v>05</v>
      </c>
      <c r="K89" s="11" t="str">
        <f t="shared" si="24"/>
        <v>0000</v>
      </c>
      <c r="L89" s="11" t="str">
        <f t="shared" si="25"/>
        <v>410</v>
      </c>
      <c r="M89" s="12">
        <v>100000</v>
      </c>
      <c r="N89" s="12">
        <v>0</v>
      </c>
      <c r="O89" s="24">
        <f t="shared" si="26"/>
        <v>0</v>
      </c>
    </row>
    <row r="90" spans="3:15" customFormat="1" ht="27.6" x14ac:dyDescent="0.3">
      <c r="C90" s="7" t="s">
        <v>45</v>
      </c>
      <c r="D90" s="5" t="s">
        <v>89</v>
      </c>
      <c r="E90" s="25" t="str">
        <f>C78</f>
        <v>Плата за выбросы загрязняющих веществ в атмосферный воздух стационарными объектами</v>
      </c>
      <c r="F90" s="11" t="str">
        <f t="shared" si="19"/>
        <v>1</v>
      </c>
      <c r="G90" s="11" t="str">
        <f t="shared" si="20"/>
        <v>14</v>
      </c>
      <c r="H90" s="11" t="str">
        <f t="shared" si="21"/>
        <v>02</v>
      </c>
      <c r="I90" s="11" t="str">
        <f t="shared" si="22"/>
        <v>052</v>
      </c>
      <c r="J90" s="11" t="str">
        <f t="shared" si="23"/>
        <v>05</v>
      </c>
      <c r="K90" s="11" t="str">
        <f t="shared" si="24"/>
        <v>0000</v>
      </c>
      <c r="L90" s="11" t="str">
        <f t="shared" si="25"/>
        <v>410</v>
      </c>
      <c r="M90" s="12">
        <v>100000</v>
      </c>
      <c r="N90" s="12">
        <v>0</v>
      </c>
      <c r="O90" s="24">
        <f t="shared" si="26"/>
        <v>0</v>
      </c>
    </row>
    <row r="91" spans="3:15" customFormat="1" ht="27.6" x14ac:dyDescent="0.3">
      <c r="C91" s="7" t="s">
        <v>46</v>
      </c>
      <c r="D91" s="5" t="s">
        <v>108</v>
      </c>
      <c r="E91" s="25" t="str">
        <f t="shared" ref="E91:E126" si="27">C:C</f>
        <v>Доходы от продажи земельных участков, находящихся в государственной и муниципальной собственности</v>
      </c>
      <c r="F91" s="11" t="str">
        <f t="shared" si="19"/>
        <v>1</v>
      </c>
      <c r="G91" s="11" t="str">
        <f t="shared" si="20"/>
        <v>14</v>
      </c>
      <c r="H91" s="11" t="str">
        <f t="shared" si="21"/>
        <v>06</v>
      </c>
      <c r="I91" s="11" t="str">
        <f t="shared" si="22"/>
        <v>000</v>
      </c>
      <c r="J91" s="11" t="str">
        <f t="shared" si="23"/>
        <v>00</v>
      </c>
      <c r="K91" s="11" t="str">
        <f t="shared" si="24"/>
        <v>0000</v>
      </c>
      <c r="L91" s="11" t="str">
        <f t="shared" si="25"/>
        <v>430</v>
      </c>
      <c r="M91" s="12">
        <v>130000</v>
      </c>
      <c r="N91" s="12">
        <v>32020.93</v>
      </c>
      <c r="O91" s="24">
        <f t="shared" si="26"/>
        <v>24.6</v>
      </c>
    </row>
    <row r="92" spans="3:15" customFormat="1" ht="27.6" x14ac:dyDescent="0.3">
      <c r="C92" s="7" t="s">
        <v>47</v>
      </c>
      <c r="D92" s="5" t="s">
        <v>92</v>
      </c>
      <c r="E92" s="25" t="str">
        <f t="shared" si="27"/>
        <v>Доходы от продажи земельных участков, государственная собственность на которые не разграничена</v>
      </c>
      <c r="F92" s="11" t="str">
        <f t="shared" si="19"/>
        <v>1</v>
      </c>
      <c r="G92" s="11" t="str">
        <f t="shared" si="20"/>
        <v>14</v>
      </c>
      <c r="H92" s="11" t="str">
        <f t="shared" si="21"/>
        <v>06</v>
      </c>
      <c r="I92" s="11" t="str">
        <f t="shared" si="22"/>
        <v>010</v>
      </c>
      <c r="J92" s="11" t="str">
        <f t="shared" si="23"/>
        <v>00</v>
      </c>
      <c r="K92" s="11" t="str">
        <f t="shared" si="24"/>
        <v>0000</v>
      </c>
      <c r="L92" s="11" t="str">
        <f t="shared" si="25"/>
        <v>430</v>
      </c>
      <c r="M92" s="12">
        <v>130000</v>
      </c>
      <c r="N92" s="12">
        <v>32020.93</v>
      </c>
      <c r="O92" s="24">
        <f t="shared" si="26"/>
        <v>24.6</v>
      </c>
    </row>
    <row r="93" spans="3:15" customFormat="1" ht="55.2" x14ac:dyDescent="0.3">
      <c r="C93" s="7" t="s">
        <v>48</v>
      </c>
      <c r="D93" s="5" t="s">
        <v>90</v>
      </c>
      <c r="E93" s="25" t="str">
        <f t="shared" si="27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F93" s="11" t="str">
        <f t="shared" si="19"/>
        <v>1</v>
      </c>
      <c r="G93" s="11" t="str">
        <f t="shared" si="20"/>
        <v>14</v>
      </c>
      <c r="H93" s="11" t="str">
        <f t="shared" si="21"/>
        <v>06</v>
      </c>
      <c r="I93" s="11" t="str">
        <f t="shared" si="22"/>
        <v>013</v>
      </c>
      <c r="J93" s="11" t="str">
        <f t="shared" si="23"/>
        <v>05</v>
      </c>
      <c r="K93" s="11" t="str">
        <f t="shared" si="24"/>
        <v>0000</v>
      </c>
      <c r="L93" s="11" t="str">
        <f t="shared" si="25"/>
        <v>430</v>
      </c>
      <c r="M93" s="12">
        <v>100000</v>
      </c>
      <c r="N93" s="12">
        <v>22214.84</v>
      </c>
      <c r="O93" s="24">
        <f t="shared" si="26"/>
        <v>22.2</v>
      </c>
    </row>
    <row r="94" spans="3:15" customFormat="1" ht="41.4" x14ac:dyDescent="0.3">
      <c r="C94" s="7" t="s">
        <v>49</v>
      </c>
      <c r="D94" s="5" t="s">
        <v>91</v>
      </c>
      <c r="E94" s="25" t="str">
        <f t="shared" si="27"/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F94" s="11" t="str">
        <f t="shared" si="19"/>
        <v>1</v>
      </c>
      <c r="G94" s="11" t="str">
        <f t="shared" si="20"/>
        <v>14</v>
      </c>
      <c r="H94" s="11" t="str">
        <f t="shared" si="21"/>
        <v>06</v>
      </c>
      <c r="I94" s="11" t="str">
        <f t="shared" si="22"/>
        <v>013</v>
      </c>
      <c r="J94" s="11" t="str">
        <f t="shared" si="23"/>
        <v>13</v>
      </c>
      <c r="K94" s="11" t="str">
        <f t="shared" si="24"/>
        <v>0000</v>
      </c>
      <c r="L94" s="11" t="str">
        <f t="shared" si="25"/>
        <v>430</v>
      </c>
      <c r="M94" s="12">
        <v>30000</v>
      </c>
      <c r="N94" s="12">
        <v>9806.09</v>
      </c>
      <c r="O94" s="24">
        <f t="shared" si="26"/>
        <v>32.700000000000003</v>
      </c>
    </row>
    <row r="95" spans="3:15" customFormat="1" x14ac:dyDescent="0.3">
      <c r="C95" s="7" t="s">
        <v>50</v>
      </c>
      <c r="D95" s="5" t="s">
        <v>94</v>
      </c>
      <c r="E95" s="25" t="str">
        <f t="shared" si="27"/>
        <v>ШТРАФЫ, САНКЦИИ, ВОЗМЕЩЕНИЕ УЩЕРБА</v>
      </c>
      <c r="F95" s="11" t="str">
        <f t="shared" si="19"/>
        <v>1</v>
      </c>
      <c r="G95" s="11" t="str">
        <f t="shared" si="20"/>
        <v>16</v>
      </c>
      <c r="H95" s="11" t="str">
        <f t="shared" si="21"/>
        <v>00</v>
      </c>
      <c r="I95" s="11" t="str">
        <f t="shared" si="22"/>
        <v>000</v>
      </c>
      <c r="J95" s="11" t="str">
        <f t="shared" si="23"/>
        <v>00</v>
      </c>
      <c r="K95" s="11" t="str">
        <f t="shared" si="24"/>
        <v>0000</v>
      </c>
      <c r="L95" s="11" t="str">
        <f t="shared" si="25"/>
        <v>000</v>
      </c>
      <c r="M95" s="12">
        <v>713175.27</v>
      </c>
      <c r="N95" s="12">
        <v>387917.83</v>
      </c>
      <c r="O95" s="24">
        <f t="shared" si="26"/>
        <v>54.4</v>
      </c>
    </row>
    <row r="96" spans="3:15" customFormat="1" ht="41.4" x14ac:dyDescent="0.3">
      <c r="C96" s="7" t="s">
        <v>112</v>
      </c>
      <c r="D96" s="5" t="s">
        <v>118</v>
      </c>
      <c r="E96" s="25" t="str">
        <f t="shared" si="27"/>
        <v>Административные штрафы, установленные Кодексом Российской Федерации об административных правонарушениях</v>
      </c>
      <c r="F96" s="11" t="str">
        <f t="shared" si="19"/>
        <v>1</v>
      </c>
      <c r="G96" s="11" t="str">
        <f t="shared" si="20"/>
        <v>16</v>
      </c>
      <c r="H96" s="11" t="str">
        <f t="shared" si="21"/>
        <v>01</v>
      </c>
      <c r="I96" s="11" t="str">
        <f t="shared" si="22"/>
        <v>000</v>
      </c>
      <c r="J96" s="11" t="str">
        <f t="shared" si="23"/>
        <v>01</v>
      </c>
      <c r="K96" s="11" t="str">
        <f t="shared" si="24"/>
        <v>0000</v>
      </c>
      <c r="L96" s="11" t="str">
        <f t="shared" si="25"/>
        <v>140</v>
      </c>
      <c r="M96" s="12">
        <v>307700</v>
      </c>
      <c r="N96" s="12">
        <v>125099.86</v>
      </c>
      <c r="O96" s="24">
        <f t="shared" si="26"/>
        <v>40.700000000000003</v>
      </c>
    </row>
    <row r="97" spans="3:15" customFormat="1" ht="55.2" x14ac:dyDescent="0.3">
      <c r="C97" s="7" t="s">
        <v>239</v>
      </c>
      <c r="D97" s="5" t="s">
        <v>265</v>
      </c>
      <c r="E97" s="25" t="str">
        <f t="shared" si="27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97" s="11" t="str">
        <f t="shared" si="19"/>
        <v>1</v>
      </c>
      <c r="G97" s="11" t="str">
        <f t="shared" si="20"/>
        <v>16</v>
      </c>
      <c r="H97" s="11" t="str">
        <f t="shared" si="21"/>
        <v>01</v>
      </c>
      <c r="I97" s="11" t="str">
        <f t="shared" si="22"/>
        <v>050</v>
      </c>
      <c r="J97" s="11" t="str">
        <f t="shared" si="23"/>
        <v>01</v>
      </c>
      <c r="K97" s="11" t="str">
        <f t="shared" si="24"/>
        <v>0000</v>
      </c>
      <c r="L97" s="11" t="str">
        <f t="shared" si="25"/>
        <v>140</v>
      </c>
      <c r="M97" s="12">
        <v>23500</v>
      </c>
      <c r="N97" s="12">
        <v>8187.4</v>
      </c>
      <c r="O97" s="24">
        <f t="shared" si="26"/>
        <v>34.799999999999997</v>
      </c>
    </row>
    <row r="98" spans="3:15" customFormat="1" ht="82.8" x14ac:dyDescent="0.3">
      <c r="C98" s="7" t="s">
        <v>240</v>
      </c>
      <c r="D98" s="5" t="s">
        <v>266</v>
      </c>
      <c r="E98" s="25" t="str">
        <f t="shared" si="27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F98" s="11" t="str">
        <f t="shared" si="19"/>
        <v>1</v>
      </c>
      <c r="G98" s="11" t="str">
        <f t="shared" si="20"/>
        <v>16</v>
      </c>
      <c r="H98" s="11" t="str">
        <f t="shared" si="21"/>
        <v>01</v>
      </c>
      <c r="I98" s="11" t="str">
        <f t="shared" si="22"/>
        <v>053</v>
      </c>
      <c r="J98" s="11" t="str">
        <f t="shared" si="23"/>
        <v>01</v>
      </c>
      <c r="K98" s="11" t="str">
        <f t="shared" si="24"/>
        <v>0000</v>
      </c>
      <c r="L98" s="11" t="str">
        <f t="shared" si="25"/>
        <v>140</v>
      </c>
      <c r="M98" s="12">
        <v>23500</v>
      </c>
      <c r="N98" s="12">
        <v>8187.4</v>
      </c>
      <c r="O98" s="24">
        <f t="shared" si="26"/>
        <v>34.799999999999997</v>
      </c>
    </row>
    <row r="99" spans="3:15" customFormat="1" ht="69" x14ac:dyDescent="0.3">
      <c r="C99" s="7" t="s">
        <v>241</v>
      </c>
      <c r="D99" s="5" t="s">
        <v>267</v>
      </c>
      <c r="E99" s="25" t="str">
        <f t="shared" si="27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99" s="11" t="str">
        <f t="shared" si="19"/>
        <v>1</v>
      </c>
      <c r="G99" s="11" t="str">
        <f t="shared" si="20"/>
        <v>16</v>
      </c>
      <c r="H99" s="11" t="str">
        <f t="shared" si="21"/>
        <v>01</v>
      </c>
      <c r="I99" s="11" t="str">
        <f t="shared" si="22"/>
        <v>060</v>
      </c>
      <c r="J99" s="11" t="str">
        <f t="shared" si="23"/>
        <v>01</v>
      </c>
      <c r="K99" s="11" t="str">
        <f t="shared" si="24"/>
        <v>0000</v>
      </c>
      <c r="L99" s="11" t="str">
        <f t="shared" si="25"/>
        <v>140</v>
      </c>
      <c r="M99" s="12">
        <v>47800</v>
      </c>
      <c r="N99" s="12">
        <v>29750</v>
      </c>
      <c r="O99" s="24">
        <f t="shared" si="26"/>
        <v>62.2</v>
      </c>
    </row>
    <row r="100" spans="3:15" customFormat="1" ht="96.6" x14ac:dyDescent="0.3">
      <c r="C100" s="7" t="s">
        <v>242</v>
      </c>
      <c r="D100" s="5" t="s">
        <v>268</v>
      </c>
      <c r="E100" s="25" t="str">
        <f t="shared" si="27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F100" s="11" t="str">
        <f t="shared" si="19"/>
        <v>1</v>
      </c>
      <c r="G100" s="11" t="str">
        <f t="shared" si="20"/>
        <v>16</v>
      </c>
      <c r="H100" s="11" t="str">
        <f t="shared" si="21"/>
        <v>01</v>
      </c>
      <c r="I100" s="11" t="str">
        <f t="shared" si="22"/>
        <v>063</v>
      </c>
      <c r="J100" s="11" t="str">
        <f t="shared" si="23"/>
        <v>01</v>
      </c>
      <c r="K100" s="11" t="str">
        <f t="shared" si="24"/>
        <v>0000</v>
      </c>
      <c r="L100" s="11" t="str">
        <f t="shared" si="25"/>
        <v>140</v>
      </c>
      <c r="M100" s="12">
        <v>47800</v>
      </c>
      <c r="N100" s="12">
        <v>29750</v>
      </c>
      <c r="O100" s="24">
        <f t="shared" si="26"/>
        <v>62.2</v>
      </c>
    </row>
    <row r="101" spans="3:15" customFormat="1" ht="55.2" x14ac:dyDescent="0.3">
      <c r="C101" s="7" t="s">
        <v>243</v>
      </c>
      <c r="D101" s="5" t="s">
        <v>269</v>
      </c>
      <c r="E101" s="25" t="str">
        <f t="shared" si="27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1" s="11" t="str">
        <f t="shared" si="19"/>
        <v>1</v>
      </c>
      <c r="G101" s="11" t="str">
        <f t="shared" si="20"/>
        <v>16</v>
      </c>
      <c r="H101" s="11" t="str">
        <f t="shared" si="21"/>
        <v>01</v>
      </c>
      <c r="I101" s="11" t="str">
        <f t="shared" si="22"/>
        <v>070</v>
      </c>
      <c r="J101" s="11" t="str">
        <f t="shared" si="23"/>
        <v>01</v>
      </c>
      <c r="K101" s="11" t="str">
        <f t="shared" si="24"/>
        <v>0000</v>
      </c>
      <c r="L101" s="11" t="str">
        <f t="shared" si="25"/>
        <v>140</v>
      </c>
      <c r="M101" s="12">
        <v>20500</v>
      </c>
      <c r="N101" s="12">
        <v>6419.05</v>
      </c>
      <c r="O101" s="24">
        <f t="shared" si="26"/>
        <v>31.3</v>
      </c>
    </row>
    <row r="102" spans="3:15" customFormat="1" ht="82.8" x14ac:dyDescent="0.3">
      <c r="C102" s="7" t="s">
        <v>244</v>
      </c>
      <c r="D102" s="5" t="s">
        <v>270</v>
      </c>
      <c r="E102" s="25" t="str">
        <f t="shared" si="27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F102" s="11" t="str">
        <f t="shared" si="19"/>
        <v>1</v>
      </c>
      <c r="G102" s="11" t="str">
        <f t="shared" si="20"/>
        <v>16</v>
      </c>
      <c r="H102" s="11" t="str">
        <f t="shared" si="21"/>
        <v>01</v>
      </c>
      <c r="I102" s="11" t="str">
        <f t="shared" si="22"/>
        <v>073</v>
      </c>
      <c r="J102" s="11" t="str">
        <f t="shared" si="23"/>
        <v>01</v>
      </c>
      <c r="K102" s="11" t="str">
        <f t="shared" si="24"/>
        <v>0000</v>
      </c>
      <c r="L102" s="11" t="str">
        <f t="shared" si="25"/>
        <v>140</v>
      </c>
      <c r="M102" s="12">
        <v>20500</v>
      </c>
      <c r="N102" s="12">
        <v>6419.05</v>
      </c>
      <c r="O102" s="24">
        <f t="shared" si="26"/>
        <v>31.3</v>
      </c>
    </row>
    <row r="103" spans="3:15" customFormat="1" ht="55.2" x14ac:dyDescent="0.3">
      <c r="C103" s="7" t="s">
        <v>245</v>
      </c>
      <c r="D103" s="5" t="s">
        <v>271</v>
      </c>
      <c r="E103" s="25" t="str">
        <f t="shared" si="27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3" s="11" t="str">
        <f t="shared" si="19"/>
        <v>1</v>
      </c>
      <c r="G103" s="11" t="str">
        <f t="shared" si="20"/>
        <v>16</v>
      </c>
      <c r="H103" s="11" t="str">
        <f t="shared" si="21"/>
        <v>01</v>
      </c>
      <c r="I103" s="11" t="str">
        <f t="shared" si="22"/>
        <v>080</v>
      </c>
      <c r="J103" s="11" t="str">
        <f t="shared" si="23"/>
        <v>01</v>
      </c>
      <c r="K103" s="11" t="str">
        <f t="shared" si="24"/>
        <v>0000</v>
      </c>
      <c r="L103" s="11" t="str">
        <f t="shared" si="25"/>
        <v>140</v>
      </c>
      <c r="M103" s="12">
        <v>26500</v>
      </c>
      <c r="N103" s="12">
        <v>2000</v>
      </c>
      <c r="O103" s="24">
        <f t="shared" si="26"/>
        <v>7.5</v>
      </c>
    </row>
    <row r="104" spans="3:15" customFormat="1" ht="82.8" x14ac:dyDescent="0.3">
      <c r="C104" s="7" t="s">
        <v>246</v>
      </c>
      <c r="D104" s="5" t="s">
        <v>272</v>
      </c>
      <c r="E104" s="25" t="str">
        <f t="shared" si="27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F104" s="11" t="str">
        <f t="shared" si="19"/>
        <v>1</v>
      </c>
      <c r="G104" s="11" t="str">
        <f t="shared" si="20"/>
        <v>16</v>
      </c>
      <c r="H104" s="11" t="str">
        <f t="shared" si="21"/>
        <v>01</v>
      </c>
      <c r="I104" s="11" t="str">
        <f t="shared" si="22"/>
        <v>083</v>
      </c>
      <c r="J104" s="11" t="str">
        <f t="shared" si="23"/>
        <v>01</v>
      </c>
      <c r="K104" s="11" t="str">
        <f t="shared" si="24"/>
        <v>0000</v>
      </c>
      <c r="L104" s="11" t="str">
        <f t="shared" si="25"/>
        <v>140</v>
      </c>
      <c r="M104" s="12">
        <v>26500</v>
      </c>
      <c r="N104" s="12">
        <v>2000</v>
      </c>
      <c r="O104" s="24">
        <f t="shared" si="26"/>
        <v>7.5</v>
      </c>
    </row>
    <row r="105" spans="3:15" customFormat="1" ht="55.2" x14ac:dyDescent="0.3">
      <c r="C105" s="7" t="s">
        <v>247</v>
      </c>
      <c r="D105" s="5" t="s">
        <v>273</v>
      </c>
      <c r="E105" s="25" t="str">
        <f t="shared" si="27"/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5" s="11" t="str">
        <f t="shared" si="19"/>
        <v>1</v>
      </c>
      <c r="G105" s="11" t="str">
        <f t="shared" si="20"/>
        <v>16</v>
      </c>
      <c r="H105" s="11" t="str">
        <f t="shared" si="21"/>
        <v>01</v>
      </c>
      <c r="I105" s="11" t="str">
        <f t="shared" si="22"/>
        <v>130</v>
      </c>
      <c r="J105" s="11" t="str">
        <f t="shared" si="23"/>
        <v>01</v>
      </c>
      <c r="K105" s="11" t="str">
        <f t="shared" si="24"/>
        <v>0000</v>
      </c>
      <c r="L105" s="11" t="str">
        <f t="shared" si="25"/>
        <v>140</v>
      </c>
      <c r="M105" s="12">
        <v>6800</v>
      </c>
      <c r="N105" s="12">
        <v>3000</v>
      </c>
      <c r="O105" s="24">
        <f t="shared" si="26"/>
        <v>44.1</v>
      </c>
    </row>
    <row r="106" spans="3:15" customFormat="1" ht="82.8" x14ac:dyDescent="0.3">
      <c r="C106" s="7" t="s">
        <v>248</v>
      </c>
      <c r="D106" s="5" t="s">
        <v>274</v>
      </c>
      <c r="E106" s="25" t="str">
        <f t="shared" si="27"/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v>
      </c>
      <c r="F106" s="11" t="str">
        <f t="shared" si="19"/>
        <v>1</v>
      </c>
      <c r="G106" s="11" t="str">
        <f t="shared" si="20"/>
        <v>16</v>
      </c>
      <c r="H106" s="11" t="str">
        <f t="shared" si="21"/>
        <v>01</v>
      </c>
      <c r="I106" s="11" t="str">
        <f t="shared" si="22"/>
        <v>133</v>
      </c>
      <c r="J106" s="11" t="str">
        <f t="shared" si="23"/>
        <v>01</v>
      </c>
      <c r="K106" s="11" t="str">
        <f t="shared" si="24"/>
        <v>0000</v>
      </c>
      <c r="L106" s="11" t="str">
        <f t="shared" si="25"/>
        <v>140</v>
      </c>
      <c r="M106" s="12">
        <v>6800</v>
      </c>
      <c r="N106" s="12">
        <v>3000</v>
      </c>
      <c r="O106" s="24">
        <f t="shared" si="26"/>
        <v>44.1</v>
      </c>
    </row>
    <row r="107" spans="3:15" customFormat="1" ht="69" x14ac:dyDescent="0.3">
      <c r="C107" s="7" t="s">
        <v>249</v>
      </c>
      <c r="D107" s="5" t="s">
        <v>275</v>
      </c>
      <c r="E107" s="25" t="str">
        <f t="shared" si="27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07" s="11" t="str">
        <f t="shared" si="19"/>
        <v>1</v>
      </c>
      <c r="G107" s="11" t="str">
        <f t="shared" si="20"/>
        <v>16</v>
      </c>
      <c r="H107" s="11" t="str">
        <f t="shared" si="21"/>
        <v>01</v>
      </c>
      <c r="I107" s="11" t="str">
        <f t="shared" si="22"/>
        <v>140</v>
      </c>
      <c r="J107" s="11" t="str">
        <f t="shared" si="23"/>
        <v>01</v>
      </c>
      <c r="K107" s="11" t="str">
        <f t="shared" si="24"/>
        <v>0000</v>
      </c>
      <c r="L107" s="11" t="str">
        <f t="shared" si="25"/>
        <v>140</v>
      </c>
      <c r="M107" s="12">
        <v>12700</v>
      </c>
      <c r="N107" s="12">
        <v>17250</v>
      </c>
      <c r="O107" s="24">
        <f t="shared" si="26"/>
        <v>135.80000000000001</v>
      </c>
    </row>
    <row r="108" spans="3:15" customFormat="1" ht="96.6" x14ac:dyDescent="0.3">
      <c r="C108" s="7" t="s">
        <v>250</v>
      </c>
      <c r="D108" s="5" t="s">
        <v>276</v>
      </c>
      <c r="E108" s="25" t="str">
        <f t="shared" si="27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F108" s="11" t="str">
        <f t="shared" si="19"/>
        <v>1</v>
      </c>
      <c r="G108" s="11" t="str">
        <f t="shared" si="20"/>
        <v>16</v>
      </c>
      <c r="H108" s="11" t="str">
        <f t="shared" si="21"/>
        <v>01</v>
      </c>
      <c r="I108" s="11" t="str">
        <f t="shared" si="22"/>
        <v>143</v>
      </c>
      <c r="J108" s="11" t="str">
        <f t="shared" si="23"/>
        <v>01</v>
      </c>
      <c r="K108" s="11" t="str">
        <f t="shared" si="24"/>
        <v>0000</v>
      </c>
      <c r="L108" s="11" t="str">
        <f t="shared" si="25"/>
        <v>140</v>
      </c>
      <c r="M108" s="12">
        <v>12700</v>
      </c>
      <c r="N108" s="12">
        <v>17250</v>
      </c>
      <c r="O108" s="24">
        <f t="shared" si="26"/>
        <v>135.80000000000001</v>
      </c>
    </row>
    <row r="109" spans="3:15" customFormat="1" ht="69" x14ac:dyDescent="0.3">
      <c r="C109" s="7" t="s">
        <v>251</v>
      </c>
      <c r="D109" s="5" t="s">
        <v>277</v>
      </c>
      <c r="E109" s="25" t="str">
        <f t="shared" si="27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09" s="11" t="str">
        <f t="shared" si="19"/>
        <v>1</v>
      </c>
      <c r="G109" s="11" t="str">
        <f t="shared" si="20"/>
        <v>16</v>
      </c>
      <c r="H109" s="11" t="str">
        <f t="shared" si="21"/>
        <v>01</v>
      </c>
      <c r="I109" s="11" t="str">
        <f t="shared" si="22"/>
        <v>150</v>
      </c>
      <c r="J109" s="11" t="str">
        <f t="shared" si="23"/>
        <v>01</v>
      </c>
      <c r="K109" s="11" t="str">
        <f t="shared" si="24"/>
        <v>0000</v>
      </c>
      <c r="L109" s="11" t="str">
        <f t="shared" si="25"/>
        <v>140</v>
      </c>
      <c r="M109" s="12">
        <v>300</v>
      </c>
      <c r="N109" s="12">
        <v>45.29</v>
      </c>
      <c r="O109" s="24">
        <f t="shared" si="26"/>
        <v>15.1</v>
      </c>
    </row>
    <row r="110" spans="3:15" customFormat="1" ht="110.4" x14ac:dyDescent="0.3">
      <c r="C110" s="7" t="s">
        <v>252</v>
      </c>
      <c r="D110" s="5" t="s">
        <v>278</v>
      </c>
      <c r="E110" s="25" t="str">
        <f t="shared" si="27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F110" s="11" t="str">
        <f t="shared" si="19"/>
        <v>1</v>
      </c>
      <c r="G110" s="11" t="str">
        <f t="shared" si="20"/>
        <v>16</v>
      </c>
      <c r="H110" s="11" t="str">
        <f t="shared" si="21"/>
        <v>01</v>
      </c>
      <c r="I110" s="11" t="str">
        <f t="shared" si="22"/>
        <v>153</v>
      </c>
      <c r="J110" s="11" t="str">
        <f t="shared" si="23"/>
        <v>01</v>
      </c>
      <c r="K110" s="11" t="str">
        <f t="shared" si="24"/>
        <v>0000</v>
      </c>
      <c r="L110" s="11" t="str">
        <f t="shared" si="25"/>
        <v>140</v>
      </c>
      <c r="M110" s="12">
        <v>300</v>
      </c>
      <c r="N110" s="12">
        <v>45.29</v>
      </c>
      <c r="O110" s="24">
        <f t="shared" si="26"/>
        <v>15.1</v>
      </c>
    </row>
    <row r="111" spans="3:15" customFormat="1" ht="55.2" x14ac:dyDescent="0.3">
      <c r="C111" s="7" t="s">
        <v>253</v>
      </c>
      <c r="D111" s="5" t="s">
        <v>279</v>
      </c>
      <c r="E111" s="25" t="str">
        <f t="shared" si="27"/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1" s="11" t="str">
        <f t="shared" ref="F111:F126" si="28">MID(D111,4,1)</f>
        <v>1</v>
      </c>
      <c r="G111" s="11" t="str">
        <f t="shared" ref="G111:G126" si="29">MID(D111,5,2)</f>
        <v>16</v>
      </c>
      <c r="H111" s="11" t="str">
        <f t="shared" ref="H111:H126" si="30">MID(D111,7,2)</f>
        <v>01</v>
      </c>
      <c r="I111" s="11" t="str">
        <f t="shared" ref="I111:I126" si="31">MID(D111,9,3)</f>
        <v>170</v>
      </c>
      <c r="J111" s="11" t="str">
        <f t="shared" ref="J111:J126" si="32">MID(D111,12,2)</f>
        <v>01</v>
      </c>
      <c r="K111" s="11" t="str">
        <f t="shared" ref="K111:K126" si="33">MID(D111,14,4)</f>
        <v>0000</v>
      </c>
      <c r="L111" s="11" t="str">
        <f t="shared" ref="L111:L126" si="34">MID(D111,18,3)</f>
        <v>140</v>
      </c>
      <c r="M111" s="12">
        <v>5800</v>
      </c>
      <c r="N111" s="12">
        <v>2750</v>
      </c>
      <c r="O111" s="24">
        <f t="shared" ref="O111:O126" si="35">IF(OR(ISBLANK(M111),M111=0),,ROUND(N111/M111*100,1))</f>
        <v>47.4</v>
      </c>
    </row>
    <row r="112" spans="3:15" customFormat="1" ht="82.8" x14ac:dyDescent="0.3">
      <c r="C112" s="7" t="s">
        <v>254</v>
      </c>
      <c r="D112" s="5" t="s">
        <v>280</v>
      </c>
      <c r="E112" s="25" t="str">
        <f t="shared" si="27"/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v>
      </c>
      <c r="F112" s="11" t="str">
        <f t="shared" si="28"/>
        <v>1</v>
      </c>
      <c r="G112" s="11" t="str">
        <f t="shared" si="29"/>
        <v>16</v>
      </c>
      <c r="H112" s="11" t="str">
        <f t="shared" si="30"/>
        <v>01</v>
      </c>
      <c r="I112" s="11" t="str">
        <f t="shared" si="31"/>
        <v>173</v>
      </c>
      <c r="J112" s="11" t="str">
        <f t="shared" si="32"/>
        <v>01</v>
      </c>
      <c r="K112" s="11" t="str">
        <f t="shared" si="33"/>
        <v>0000</v>
      </c>
      <c r="L112" s="11" t="str">
        <f t="shared" si="34"/>
        <v>140</v>
      </c>
      <c r="M112" s="12">
        <v>5800</v>
      </c>
      <c r="N112" s="12">
        <v>2750</v>
      </c>
      <c r="O112" s="24">
        <f t="shared" si="35"/>
        <v>47.4</v>
      </c>
    </row>
    <row r="113" spans="3:15" customFormat="1" ht="55.2" x14ac:dyDescent="0.3">
      <c r="C113" s="7" t="s">
        <v>255</v>
      </c>
      <c r="D113" s="5" t="s">
        <v>281</v>
      </c>
      <c r="E113" s="25" t="str">
        <f t="shared" si="27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3" s="11" t="str">
        <f t="shared" si="28"/>
        <v>1</v>
      </c>
      <c r="G113" s="11" t="str">
        <f t="shared" si="29"/>
        <v>16</v>
      </c>
      <c r="H113" s="11" t="str">
        <f t="shared" si="30"/>
        <v>01</v>
      </c>
      <c r="I113" s="11" t="str">
        <f t="shared" si="31"/>
        <v>190</v>
      </c>
      <c r="J113" s="11" t="str">
        <f t="shared" si="32"/>
        <v>01</v>
      </c>
      <c r="K113" s="11" t="str">
        <f t="shared" si="33"/>
        <v>0000</v>
      </c>
      <c r="L113" s="11" t="str">
        <f t="shared" si="34"/>
        <v>140</v>
      </c>
      <c r="M113" s="12">
        <v>33700</v>
      </c>
      <c r="N113" s="12">
        <v>200</v>
      </c>
      <c r="O113" s="24">
        <f t="shared" si="35"/>
        <v>0.6</v>
      </c>
    </row>
    <row r="114" spans="3:15" customFormat="1" ht="82.8" x14ac:dyDescent="0.3">
      <c r="C114" s="7" t="s">
        <v>256</v>
      </c>
      <c r="D114" s="5" t="s">
        <v>282</v>
      </c>
      <c r="E114" s="25" t="str">
        <f t="shared" si="27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F114" s="11" t="str">
        <f t="shared" si="28"/>
        <v>1</v>
      </c>
      <c r="G114" s="11" t="str">
        <f t="shared" si="29"/>
        <v>16</v>
      </c>
      <c r="H114" s="11" t="str">
        <f t="shared" si="30"/>
        <v>01</v>
      </c>
      <c r="I114" s="11" t="str">
        <f t="shared" si="31"/>
        <v>193</v>
      </c>
      <c r="J114" s="11" t="str">
        <f t="shared" si="32"/>
        <v>01</v>
      </c>
      <c r="K114" s="11" t="str">
        <f t="shared" si="33"/>
        <v>0000</v>
      </c>
      <c r="L114" s="11" t="str">
        <f t="shared" si="34"/>
        <v>140</v>
      </c>
      <c r="M114" s="12">
        <v>33700</v>
      </c>
      <c r="N114" s="12">
        <v>200</v>
      </c>
      <c r="O114" s="24">
        <f t="shared" si="35"/>
        <v>0.6</v>
      </c>
    </row>
    <row r="115" spans="3:15" customFormat="1" ht="69" x14ac:dyDescent="0.3">
      <c r="C115" s="7" t="s">
        <v>257</v>
      </c>
      <c r="D115" s="5" t="s">
        <v>283</v>
      </c>
      <c r="E115" s="25" t="str">
        <f t="shared" si="27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5" s="11" t="str">
        <f t="shared" si="28"/>
        <v>1</v>
      </c>
      <c r="G115" s="11" t="str">
        <f t="shared" si="29"/>
        <v>16</v>
      </c>
      <c r="H115" s="11" t="str">
        <f t="shared" si="30"/>
        <v>01</v>
      </c>
      <c r="I115" s="11" t="str">
        <f t="shared" si="31"/>
        <v>200</v>
      </c>
      <c r="J115" s="11" t="str">
        <f t="shared" si="32"/>
        <v>01</v>
      </c>
      <c r="K115" s="11" t="str">
        <f t="shared" si="33"/>
        <v>0000</v>
      </c>
      <c r="L115" s="11" t="str">
        <f t="shared" si="34"/>
        <v>140</v>
      </c>
      <c r="M115" s="12">
        <v>130100</v>
      </c>
      <c r="N115" s="12">
        <v>55498.12</v>
      </c>
      <c r="O115" s="24">
        <f t="shared" si="35"/>
        <v>42.7</v>
      </c>
    </row>
    <row r="116" spans="3:15" customFormat="1" ht="82.8" x14ac:dyDescent="0.3">
      <c r="C116" s="7" t="s">
        <v>258</v>
      </c>
      <c r="D116" s="5" t="s">
        <v>284</v>
      </c>
      <c r="E116" s="25" t="str">
        <f t="shared" si="27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F116" s="11" t="str">
        <f t="shared" si="28"/>
        <v>1</v>
      </c>
      <c r="G116" s="11" t="str">
        <f t="shared" si="29"/>
        <v>16</v>
      </c>
      <c r="H116" s="11" t="str">
        <f t="shared" si="30"/>
        <v>01</v>
      </c>
      <c r="I116" s="11" t="str">
        <f t="shared" si="31"/>
        <v>203</v>
      </c>
      <c r="J116" s="11" t="str">
        <f t="shared" si="32"/>
        <v>01</v>
      </c>
      <c r="K116" s="11" t="str">
        <f t="shared" si="33"/>
        <v>0000</v>
      </c>
      <c r="L116" s="11" t="str">
        <f t="shared" si="34"/>
        <v>140</v>
      </c>
      <c r="M116" s="12">
        <v>130100</v>
      </c>
      <c r="N116" s="12">
        <v>55498.12</v>
      </c>
      <c r="O116" s="24">
        <f t="shared" si="35"/>
        <v>42.7</v>
      </c>
    </row>
    <row r="117" spans="3:15" customFormat="1" ht="27.6" x14ac:dyDescent="0.3">
      <c r="C117" s="7" t="s">
        <v>113</v>
      </c>
      <c r="D117" s="5" t="s">
        <v>119</v>
      </c>
      <c r="E117" s="25" t="str">
        <f t="shared" si="27"/>
        <v>Платежи в целях возмещения причиненного ущерба (убытков)</v>
      </c>
      <c r="F117" s="11" t="str">
        <f t="shared" si="28"/>
        <v>1</v>
      </c>
      <c r="G117" s="11" t="str">
        <f t="shared" si="29"/>
        <v>16</v>
      </c>
      <c r="H117" s="11" t="str">
        <f t="shared" si="30"/>
        <v>10</v>
      </c>
      <c r="I117" s="11" t="str">
        <f t="shared" si="31"/>
        <v>000</v>
      </c>
      <c r="J117" s="11" t="str">
        <f t="shared" si="32"/>
        <v>00</v>
      </c>
      <c r="K117" s="11" t="str">
        <f t="shared" si="33"/>
        <v>0000</v>
      </c>
      <c r="L117" s="11" t="str">
        <f t="shared" si="34"/>
        <v>140</v>
      </c>
      <c r="M117" s="12">
        <v>296382.27</v>
      </c>
      <c r="N117" s="12">
        <v>135642.97</v>
      </c>
      <c r="O117" s="24">
        <f t="shared" si="35"/>
        <v>45.8</v>
      </c>
    </row>
    <row r="118" spans="3:15" customFormat="1" ht="69" x14ac:dyDescent="0.3">
      <c r="C118" s="7" t="s">
        <v>310</v>
      </c>
      <c r="D118" s="5" t="s">
        <v>313</v>
      </c>
      <c r="E118" s="25" t="str">
        <f t="shared" si="27"/>
        <v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v>
      </c>
      <c r="F118" s="11" t="str">
        <f t="shared" si="28"/>
        <v>1</v>
      </c>
      <c r="G118" s="11" t="str">
        <f t="shared" si="29"/>
        <v>16</v>
      </c>
      <c r="H118" s="11" t="str">
        <f t="shared" si="30"/>
        <v>10</v>
      </c>
      <c r="I118" s="11" t="str">
        <f t="shared" si="31"/>
        <v>123</v>
      </c>
      <c r="J118" s="11" t="str">
        <f t="shared" si="32"/>
        <v>01</v>
      </c>
      <c r="K118" s="11" t="str">
        <f t="shared" si="33"/>
        <v>0000</v>
      </c>
      <c r="L118" s="11" t="str">
        <f t="shared" si="34"/>
        <v>140</v>
      </c>
      <c r="M118" s="12">
        <v>290382.27</v>
      </c>
      <c r="N118" s="12">
        <v>135542.97</v>
      </c>
      <c r="O118" s="24">
        <f t="shared" si="35"/>
        <v>46.7</v>
      </c>
    </row>
    <row r="119" spans="3:15" customFormat="1" ht="69" x14ac:dyDescent="0.3">
      <c r="C119" s="7" t="s">
        <v>259</v>
      </c>
      <c r="D119" s="5" t="s">
        <v>285</v>
      </c>
      <c r="E119" s="25" t="str">
        <f t="shared" si="27"/>
        <v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v>
      </c>
      <c r="F119" s="11" t="str">
        <f t="shared" si="28"/>
        <v>1</v>
      </c>
      <c r="G119" s="11" t="str">
        <f t="shared" si="29"/>
        <v>16</v>
      </c>
      <c r="H119" s="11" t="str">
        <f t="shared" si="30"/>
        <v>10</v>
      </c>
      <c r="I119" s="11" t="str">
        <f t="shared" si="31"/>
        <v>129</v>
      </c>
      <c r="J119" s="11" t="str">
        <f t="shared" si="32"/>
        <v>01</v>
      </c>
      <c r="K119" s="11" t="str">
        <f t="shared" si="33"/>
        <v>0000</v>
      </c>
      <c r="L119" s="11" t="str">
        <f t="shared" si="34"/>
        <v>140</v>
      </c>
      <c r="M119" s="12">
        <v>6000</v>
      </c>
      <c r="N119" s="12">
        <v>100</v>
      </c>
      <c r="O119" s="24">
        <f t="shared" si="35"/>
        <v>1.7</v>
      </c>
    </row>
    <row r="120" spans="3:15" customFormat="1" x14ac:dyDescent="0.3">
      <c r="C120" s="7" t="s">
        <v>114</v>
      </c>
      <c r="D120" s="5" t="s">
        <v>120</v>
      </c>
      <c r="E120" s="25" t="str">
        <f t="shared" si="27"/>
        <v>Платежи, уплачиваемые в целях возмещения вреда</v>
      </c>
      <c r="F120" s="11" t="str">
        <f t="shared" si="28"/>
        <v>1</v>
      </c>
      <c r="G120" s="11" t="str">
        <f t="shared" si="29"/>
        <v>16</v>
      </c>
      <c r="H120" s="11" t="str">
        <f t="shared" si="30"/>
        <v>11</v>
      </c>
      <c r="I120" s="11" t="str">
        <f t="shared" si="31"/>
        <v>000</v>
      </c>
      <c r="J120" s="11" t="str">
        <f t="shared" si="32"/>
        <v>01</v>
      </c>
      <c r="K120" s="11" t="str">
        <f t="shared" si="33"/>
        <v>0000</v>
      </c>
      <c r="L120" s="11" t="str">
        <f t="shared" si="34"/>
        <v>140</v>
      </c>
      <c r="M120" s="12">
        <v>109093</v>
      </c>
      <c r="N120" s="12">
        <v>127175</v>
      </c>
      <c r="O120" s="24">
        <f t="shared" si="35"/>
        <v>116.6</v>
      </c>
    </row>
    <row r="121" spans="3:15" customFormat="1" ht="110.4" x14ac:dyDescent="0.3">
      <c r="C121" s="7" t="s">
        <v>260</v>
      </c>
      <c r="D121" s="5" t="s">
        <v>286</v>
      </c>
      <c r="E121" s="25" t="str">
        <f t="shared" si="27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F121" s="11" t="str">
        <f t="shared" si="28"/>
        <v>1</v>
      </c>
      <c r="G121" s="11" t="str">
        <f t="shared" si="29"/>
        <v>16</v>
      </c>
      <c r="H121" s="11" t="str">
        <f t="shared" si="30"/>
        <v>11</v>
      </c>
      <c r="I121" s="11" t="str">
        <f t="shared" si="31"/>
        <v>050</v>
      </c>
      <c r="J121" s="11" t="str">
        <f t="shared" si="32"/>
        <v>01</v>
      </c>
      <c r="K121" s="11" t="str">
        <f t="shared" si="33"/>
        <v>0000</v>
      </c>
      <c r="L121" s="11" t="str">
        <f t="shared" si="34"/>
        <v>140</v>
      </c>
      <c r="M121" s="12">
        <v>109093</v>
      </c>
      <c r="N121" s="12">
        <v>127175</v>
      </c>
      <c r="O121" s="24">
        <f t="shared" si="35"/>
        <v>116.6</v>
      </c>
    </row>
    <row r="122" spans="3:15" customFormat="1" x14ac:dyDescent="0.3">
      <c r="C122" s="7" t="s">
        <v>287</v>
      </c>
      <c r="D122" s="5" t="s">
        <v>288</v>
      </c>
      <c r="E122" s="25" t="str">
        <f t="shared" si="27"/>
        <v>ПРОЧИЕ НЕНАЛОГОВЫЕ ДОХОДЫ</v>
      </c>
      <c r="F122" s="11" t="str">
        <f t="shared" si="28"/>
        <v>1</v>
      </c>
      <c r="G122" s="11" t="str">
        <f t="shared" si="29"/>
        <v>17</v>
      </c>
      <c r="H122" s="11" t="str">
        <f t="shared" si="30"/>
        <v>00</v>
      </c>
      <c r="I122" s="11" t="str">
        <f t="shared" si="31"/>
        <v>000</v>
      </c>
      <c r="J122" s="11" t="str">
        <f t="shared" si="32"/>
        <v>00</v>
      </c>
      <c r="K122" s="11" t="str">
        <f t="shared" si="33"/>
        <v>0000</v>
      </c>
      <c r="L122" s="11" t="str">
        <f t="shared" si="34"/>
        <v>000</v>
      </c>
      <c r="M122" s="12">
        <v>50000</v>
      </c>
      <c r="N122" s="12">
        <v>10000</v>
      </c>
      <c r="O122" s="24">
        <f t="shared" si="35"/>
        <v>20</v>
      </c>
    </row>
    <row r="123" spans="3:15" customFormat="1" x14ac:dyDescent="0.3">
      <c r="C123" s="7" t="s">
        <v>301</v>
      </c>
      <c r="D123" s="5" t="s">
        <v>303</v>
      </c>
      <c r="E123" s="25" t="str">
        <f t="shared" si="27"/>
        <v>Невыясненные поступления</v>
      </c>
      <c r="F123" s="11" t="str">
        <f t="shared" si="28"/>
        <v>1</v>
      </c>
      <c r="G123" s="11" t="str">
        <f t="shared" si="29"/>
        <v>17</v>
      </c>
      <c r="H123" s="11" t="str">
        <f t="shared" si="30"/>
        <v>01</v>
      </c>
      <c r="I123" s="11" t="str">
        <f t="shared" si="31"/>
        <v>000</v>
      </c>
      <c r="J123" s="11" t="str">
        <f t="shared" si="32"/>
        <v>00</v>
      </c>
      <c r="K123" s="11" t="str">
        <f t="shared" si="33"/>
        <v>0000</v>
      </c>
      <c r="L123" s="11" t="str">
        <f t="shared" si="34"/>
        <v>180</v>
      </c>
      <c r="M123" s="12">
        <v>0</v>
      </c>
      <c r="N123" s="12">
        <v>10000</v>
      </c>
      <c r="O123" s="24">
        <f t="shared" si="35"/>
        <v>0</v>
      </c>
    </row>
    <row r="124" spans="3:15" customFormat="1" ht="27.6" x14ac:dyDescent="0.3">
      <c r="C124" s="7" t="s">
        <v>302</v>
      </c>
      <c r="D124" s="5" t="s">
        <v>304</v>
      </c>
      <c r="E124" s="25" t="str">
        <f t="shared" si="27"/>
        <v>Невыясненные поступления, зачисляемые в бюджеты муниципальных районов</v>
      </c>
      <c r="F124" s="11" t="str">
        <f t="shared" si="28"/>
        <v>1</v>
      </c>
      <c r="G124" s="11" t="str">
        <f t="shared" si="29"/>
        <v>17</v>
      </c>
      <c r="H124" s="11" t="str">
        <f t="shared" si="30"/>
        <v>01</v>
      </c>
      <c r="I124" s="11" t="str">
        <f t="shared" si="31"/>
        <v>050</v>
      </c>
      <c r="J124" s="11" t="str">
        <f t="shared" si="32"/>
        <v>05</v>
      </c>
      <c r="K124" s="11" t="str">
        <f t="shared" si="33"/>
        <v>0000</v>
      </c>
      <c r="L124" s="11" t="str">
        <f t="shared" si="34"/>
        <v>180</v>
      </c>
      <c r="M124" s="12">
        <v>0</v>
      </c>
      <c r="N124" s="12">
        <v>10000</v>
      </c>
      <c r="O124" s="24">
        <f t="shared" si="35"/>
        <v>0</v>
      </c>
    </row>
    <row r="125" spans="3:15" customFormat="1" x14ac:dyDescent="0.3">
      <c r="C125" s="7" t="s">
        <v>311</v>
      </c>
      <c r="D125" s="5" t="s">
        <v>314</v>
      </c>
      <c r="E125" s="25" t="str">
        <f t="shared" si="27"/>
        <v>Прочие неналоговые доходы.</v>
      </c>
      <c r="F125" s="11" t="str">
        <f t="shared" si="28"/>
        <v>1</v>
      </c>
      <c r="G125" s="11" t="str">
        <f t="shared" si="29"/>
        <v>17</v>
      </c>
      <c r="H125" s="11" t="str">
        <f t="shared" si="30"/>
        <v>05</v>
      </c>
      <c r="I125" s="11" t="str">
        <f t="shared" si="31"/>
        <v>000</v>
      </c>
      <c r="J125" s="11" t="str">
        <f t="shared" si="32"/>
        <v>00</v>
      </c>
      <c r="K125" s="11" t="str">
        <f t="shared" si="33"/>
        <v>0000</v>
      </c>
      <c r="L125" s="11" t="str">
        <f t="shared" si="34"/>
        <v>180</v>
      </c>
      <c r="M125" s="12">
        <v>50000</v>
      </c>
      <c r="N125" s="12">
        <v>0</v>
      </c>
      <c r="O125" s="24">
        <f t="shared" si="35"/>
        <v>0</v>
      </c>
    </row>
    <row r="126" spans="3:15" customFormat="1" ht="27.6" x14ac:dyDescent="0.3">
      <c r="C126" s="7" t="s">
        <v>312</v>
      </c>
      <c r="D126" s="5" t="s">
        <v>315</v>
      </c>
      <c r="E126" s="25" t="str">
        <f t="shared" si="27"/>
        <v>Прочие неналоговые доходы бюджетов муниципальных районов.</v>
      </c>
      <c r="F126" s="11" t="str">
        <f t="shared" si="28"/>
        <v>1</v>
      </c>
      <c r="G126" s="11" t="str">
        <f t="shared" si="29"/>
        <v>17</v>
      </c>
      <c r="H126" s="11" t="str">
        <f t="shared" si="30"/>
        <v>05</v>
      </c>
      <c r="I126" s="11" t="str">
        <f t="shared" si="31"/>
        <v>050</v>
      </c>
      <c r="J126" s="11" t="str">
        <f t="shared" si="32"/>
        <v>05</v>
      </c>
      <c r="K126" s="11" t="str">
        <f t="shared" si="33"/>
        <v>0000</v>
      </c>
      <c r="L126" s="11" t="str">
        <f t="shared" si="34"/>
        <v>180</v>
      </c>
      <c r="M126" s="12">
        <v>50000</v>
      </c>
      <c r="N126" s="12">
        <v>0</v>
      </c>
      <c r="O126" s="24">
        <f t="shared" si="35"/>
        <v>0</v>
      </c>
    </row>
    <row r="127" spans="3:15" customFormat="1" x14ac:dyDescent="0.3">
      <c r="C127" s="6"/>
      <c r="E127" s="21"/>
    </row>
    <row r="128" spans="3:15" customFormat="1" x14ac:dyDescent="0.3">
      <c r="C128" s="1"/>
    </row>
    <row r="129" spans="2:3" customFormat="1" x14ac:dyDescent="0.3">
      <c r="C129" s="1" t="s">
        <v>305</v>
      </c>
    </row>
    <row r="130" spans="2:3" customFormat="1" x14ac:dyDescent="0.3">
      <c r="C130" s="1" t="s">
        <v>306</v>
      </c>
    </row>
    <row r="131" spans="2:3" customFormat="1" x14ac:dyDescent="0.3">
      <c r="C131" s="1" t="s">
        <v>307</v>
      </c>
    </row>
    <row r="132" spans="2:3" customFormat="1" x14ac:dyDescent="0.3">
      <c r="C132" s="1" t="s">
        <v>308</v>
      </c>
    </row>
    <row r="133" spans="2:3" customFormat="1" x14ac:dyDescent="0.3">
      <c r="C133" s="1" t="s">
        <v>96</v>
      </c>
    </row>
    <row r="134" spans="2:3" customFormat="1" x14ac:dyDescent="0.3">
      <c r="C134" s="1" t="s">
        <v>309</v>
      </c>
    </row>
    <row r="135" spans="2:3" x14ac:dyDescent="0.3">
      <c r="B135"/>
    </row>
    <row r="136" spans="2:3" x14ac:dyDescent="0.3">
      <c r="B136"/>
    </row>
    <row r="137" spans="2:3" x14ac:dyDescent="0.3">
      <c r="B137"/>
    </row>
    <row r="138" spans="2:3" x14ac:dyDescent="0.3">
      <c r="B138"/>
    </row>
    <row r="139" spans="2:3" x14ac:dyDescent="0.3">
      <c r="B139"/>
    </row>
    <row r="140" spans="2:3" x14ac:dyDescent="0.3">
      <c r="B140"/>
    </row>
    <row r="141" spans="2:3" x14ac:dyDescent="0.3">
      <c r="B141"/>
    </row>
    <row r="142" spans="2:3" x14ac:dyDescent="0.3">
      <c r="B142"/>
    </row>
    <row r="143" spans="2:3" x14ac:dyDescent="0.3">
      <c r="B143"/>
      <c r="C143" s="2"/>
    </row>
    <row r="144" spans="2:3" x14ac:dyDescent="0.3">
      <c r="B144"/>
      <c r="C144" s="2"/>
    </row>
    <row r="145" spans="2:3" x14ac:dyDescent="0.3">
      <c r="B145"/>
      <c r="C145" s="2"/>
    </row>
    <row r="146" spans="2:3" x14ac:dyDescent="0.3">
      <c r="B146"/>
      <c r="C146" s="2"/>
    </row>
    <row r="147" spans="2:3" x14ac:dyDescent="0.3">
      <c r="B147"/>
      <c r="C147" s="2"/>
    </row>
    <row r="148" spans="2:3" x14ac:dyDescent="0.3">
      <c r="B148"/>
      <c r="C148" s="2"/>
    </row>
    <row r="149" spans="2:3" x14ac:dyDescent="0.3">
      <c r="B149"/>
      <c r="C149" s="2"/>
    </row>
    <row r="150" spans="2:3" x14ac:dyDescent="0.3">
      <c r="B150"/>
      <c r="C150" s="2"/>
    </row>
    <row r="151" spans="2:3" x14ac:dyDescent="0.3">
      <c r="B151"/>
      <c r="C151" s="2"/>
    </row>
    <row r="152" spans="2:3" x14ac:dyDescent="0.3">
      <c r="B152"/>
      <c r="C152" s="2"/>
    </row>
    <row r="153" spans="2:3" x14ac:dyDescent="0.3">
      <c r="B153"/>
      <c r="C153" s="2"/>
    </row>
    <row r="154" spans="2:3" x14ac:dyDescent="0.3">
      <c r="B154"/>
      <c r="C154" s="2"/>
    </row>
    <row r="155" spans="2:3" x14ac:dyDescent="0.3">
      <c r="B155"/>
      <c r="C155" s="2"/>
    </row>
    <row r="156" spans="2:3" x14ac:dyDescent="0.3">
      <c r="B156"/>
      <c r="C156" s="2"/>
    </row>
    <row r="157" spans="2:3" x14ac:dyDescent="0.3">
      <c r="B157"/>
      <c r="C157" s="2"/>
    </row>
    <row r="158" spans="2:3" x14ac:dyDescent="0.3">
      <c r="B158"/>
      <c r="C158" s="2"/>
    </row>
    <row r="159" spans="2:3" x14ac:dyDescent="0.3">
      <c r="B159"/>
      <c r="C159" s="2"/>
    </row>
    <row r="160" spans="2:3" x14ac:dyDescent="0.3">
      <c r="B160"/>
      <c r="C160" s="2"/>
    </row>
    <row r="161" spans="2:3" x14ac:dyDescent="0.3">
      <c r="B161"/>
      <c r="C161" s="2"/>
    </row>
    <row r="162" spans="2:3" x14ac:dyDescent="0.3">
      <c r="B162"/>
      <c r="C162" s="2"/>
    </row>
    <row r="163" spans="2:3" x14ac:dyDescent="0.3">
      <c r="B163"/>
      <c r="C163" s="2"/>
    </row>
    <row r="164" spans="2:3" x14ac:dyDescent="0.3">
      <c r="B164"/>
      <c r="C164" s="2"/>
    </row>
    <row r="165" spans="2:3" x14ac:dyDescent="0.3">
      <c r="B165"/>
      <c r="C165" s="2"/>
    </row>
    <row r="166" spans="2:3" x14ac:dyDescent="0.3">
      <c r="B166"/>
      <c r="C166" s="2"/>
    </row>
    <row r="167" spans="2:3" x14ac:dyDescent="0.3">
      <c r="B167"/>
      <c r="C167" s="2"/>
    </row>
    <row r="168" spans="2:3" x14ac:dyDescent="0.3">
      <c r="B168"/>
      <c r="C168" s="2"/>
    </row>
    <row r="169" spans="2:3" x14ac:dyDescent="0.3">
      <c r="B169"/>
      <c r="C169" s="2"/>
    </row>
    <row r="170" spans="2:3" x14ac:dyDescent="0.3">
      <c r="B170"/>
      <c r="C170" s="2"/>
    </row>
    <row r="171" spans="2:3" x14ac:dyDescent="0.3">
      <c r="B171"/>
      <c r="C171" s="2"/>
    </row>
    <row r="172" spans="2:3" x14ac:dyDescent="0.3">
      <c r="B172"/>
      <c r="C172" s="2"/>
    </row>
    <row r="173" spans="2:3" x14ac:dyDescent="0.3">
      <c r="B173"/>
      <c r="C173" s="2"/>
    </row>
    <row r="174" spans="2:3" x14ac:dyDescent="0.3">
      <c r="B174"/>
      <c r="C174" s="2"/>
    </row>
    <row r="175" spans="2:3" x14ac:dyDescent="0.3">
      <c r="B175"/>
      <c r="C175" s="2"/>
    </row>
    <row r="176" spans="2:3" x14ac:dyDescent="0.3">
      <c r="B176"/>
      <c r="C176" s="2"/>
    </row>
    <row r="177" spans="2:3" x14ac:dyDescent="0.3">
      <c r="B177"/>
      <c r="C177" s="2"/>
    </row>
    <row r="178" spans="2:3" x14ac:dyDescent="0.3">
      <c r="B178"/>
      <c r="C178" s="2"/>
    </row>
    <row r="179" spans="2:3" x14ac:dyDescent="0.3">
      <c r="B179"/>
      <c r="C179" s="2"/>
    </row>
    <row r="180" spans="2:3" x14ac:dyDescent="0.3">
      <c r="B180"/>
      <c r="C180" s="2"/>
    </row>
    <row r="181" spans="2:3" x14ac:dyDescent="0.3">
      <c r="B181"/>
      <c r="C181" s="2"/>
    </row>
    <row r="182" spans="2:3" x14ac:dyDescent="0.3">
      <c r="B182"/>
      <c r="C182" s="2"/>
    </row>
    <row r="183" spans="2:3" x14ac:dyDescent="0.3">
      <c r="B183"/>
      <c r="C183" s="2"/>
    </row>
    <row r="184" spans="2:3" x14ac:dyDescent="0.3">
      <c r="B184"/>
      <c r="C184" s="2"/>
    </row>
    <row r="185" spans="2:3" x14ac:dyDescent="0.3">
      <c r="B185"/>
      <c r="C185" s="2"/>
    </row>
    <row r="186" spans="2:3" x14ac:dyDescent="0.3">
      <c r="B186"/>
      <c r="C186" s="2"/>
    </row>
    <row r="187" spans="2:3" x14ac:dyDescent="0.3">
      <c r="B187"/>
      <c r="C187" s="2"/>
    </row>
    <row r="188" spans="2:3" x14ac:dyDescent="0.3">
      <c r="B188"/>
      <c r="C188" s="2"/>
    </row>
    <row r="189" spans="2:3" x14ac:dyDescent="0.3">
      <c r="B189"/>
      <c r="C189" s="2"/>
    </row>
    <row r="190" spans="2:3" x14ac:dyDescent="0.3">
      <c r="B190"/>
      <c r="C190" s="2"/>
    </row>
    <row r="191" spans="2:3" x14ac:dyDescent="0.3">
      <c r="B191"/>
      <c r="C191" s="2"/>
    </row>
    <row r="192" spans="2:3" x14ac:dyDescent="0.3">
      <c r="B192"/>
      <c r="C192" s="2"/>
    </row>
    <row r="193" spans="2:3" x14ac:dyDescent="0.3">
      <c r="B193"/>
      <c r="C193" s="2"/>
    </row>
    <row r="194" spans="2:3" x14ac:dyDescent="0.3">
      <c r="B194"/>
      <c r="C194" s="2"/>
    </row>
    <row r="195" spans="2:3" x14ac:dyDescent="0.3">
      <c r="B195"/>
      <c r="C195" s="2"/>
    </row>
    <row r="196" spans="2:3" x14ac:dyDescent="0.3">
      <c r="B196"/>
      <c r="C196" s="2"/>
    </row>
    <row r="197" spans="2:3" x14ac:dyDescent="0.3">
      <c r="B197"/>
      <c r="C197" s="2"/>
    </row>
    <row r="198" spans="2:3" x14ac:dyDescent="0.3">
      <c r="B198"/>
      <c r="C198" s="2"/>
    </row>
    <row r="199" spans="2:3" x14ac:dyDescent="0.3">
      <c r="B199"/>
      <c r="C199" s="2"/>
    </row>
    <row r="200" spans="2:3" x14ac:dyDescent="0.3">
      <c r="B200"/>
      <c r="C200" s="2"/>
    </row>
    <row r="201" spans="2:3" x14ac:dyDescent="0.3">
      <c r="B201"/>
      <c r="C201" s="2"/>
    </row>
    <row r="202" spans="2:3" x14ac:dyDescent="0.3">
      <c r="B202"/>
      <c r="C202" s="2"/>
    </row>
    <row r="203" spans="2:3" x14ac:dyDescent="0.3">
      <c r="B203"/>
      <c r="C203" s="2"/>
    </row>
    <row r="204" spans="2:3" x14ac:dyDescent="0.3">
      <c r="B204"/>
      <c r="C204" s="2"/>
    </row>
    <row r="205" spans="2:3" x14ac:dyDescent="0.3">
      <c r="B205"/>
      <c r="C205" s="2"/>
    </row>
    <row r="206" spans="2:3" x14ac:dyDescent="0.3">
      <c r="B206"/>
      <c r="C206" s="2"/>
    </row>
    <row r="207" spans="2:3" x14ac:dyDescent="0.3">
      <c r="B207"/>
      <c r="C207" s="2"/>
    </row>
    <row r="208" spans="2:3" x14ac:dyDescent="0.3">
      <c r="B208"/>
      <c r="C208" s="2"/>
    </row>
    <row r="209" spans="2:3" x14ac:dyDescent="0.3">
      <c r="B209"/>
      <c r="C209" s="2"/>
    </row>
    <row r="210" spans="2:3" x14ac:dyDescent="0.3">
      <c r="B210"/>
      <c r="C210" s="2"/>
    </row>
    <row r="211" spans="2:3" x14ac:dyDescent="0.3">
      <c r="B211"/>
      <c r="C211" s="2"/>
    </row>
    <row r="212" spans="2:3" x14ac:dyDescent="0.3">
      <c r="B212"/>
      <c r="C212" s="2"/>
    </row>
    <row r="213" spans="2:3" x14ac:dyDescent="0.3">
      <c r="B213"/>
      <c r="C213" s="2"/>
    </row>
    <row r="214" spans="2:3" x14ac:dyDescent="0.3">
      <c r="B214"/>
      <c r="C214" s="2"/>
    </row>
    <row r="215" spans="2:3" x14ac:dyDescent="0.3">
      <c r="B215"/>
      <c r="C215" s="2"/>
    </row>
    <row r="216" spans="2:3" x14ac:dyDescent="0.3">
      <c r="B216"/>
      <c r="C216" s="2"/>
    </row>
    <row r="217" spans="2:3" x14ac:dyDescent="0.3">
      <c r="B217"/>
      <c r="C217" s="2"/>
    </row>
    <row r="218" spans="2:3" x14ac:dyDescent="0.3">
      <c r="B218"/>
      <c r="C218" s="2"/>
    </row>
    <row r="219" spans="2:3" x14ac:dyDescent="0.3">
      <c r="B219"/>
      <c r="C219" s="2"/>
    </row>
    <row r="220" spans="2:3" x14ac:dyDescent="0.3">
      <c r="B220"/>
      <c r="C220" s="2"/>
    </row>
    <row r="221" spans="2:3" x14ac:dyDescent="0.3">
      <c r="B221"/>
      <c r="C221" s="2"/>
    </row>
    <row r="222" spans="2:3" x14ac:dyDescent="0.3">
      <c r="B222"/>
      <c r="C222" s="2"/>
    </row>
    <row r="223" spans="2:3" x14ac:dyDescent="0.3">
      <c r="B223"/>
      <c r="C223" s="2"/>
    </row>
    <row r="224" spans="2:3" x14ac:dyDescent="0.3">
      <c r="B224"/>
      <c r="C224" s="2"/>
    </row>
    <row r="225" spans="2:3" x14ac:dyDescent="0.3">
      <c r="B225"/>
      <c r="C225" s="2"/>
    </row>
    <row r="226" spans="2:3" x14ac:dyDescent="0.3">
      <c r="B226"/>
      <c r="C226" s="2"/>
    </row>
    <row r="227" spans="2:3" x14ac:dyDescent="0.3">
      <c r="B227"/>
      <c r="C227" s="2"/>
    </row>
    <row r="228" spans="2:3" x14ac:dyDescent="0.3">
      <c r="B228"/>
      <c r="C228" s="2"/>
    </row>
    <row r="229" spans="2:3" x14ac:dyDescent="0.3">
      <c r="B229"/>
      <c r="C229" s="2"/>
    </row>
    <row r="230" spans="2:3" x14ac:dyDescent="0.3">
      <c r="B230"/>
      <c r="C230" s="2"/>
    </row>
    <row r="231" spans="2:3" x14ac:dyDescent="0.3">
      <c r="B231"/>
      <c r="C231" s="2"/>
    </row>
    <row r="232" spans="2:3" x14ac:dyDescent="0.3">
      <c r="B232"/>
      <c r="C232" s="2"/>
    </row>
    <row r="233" spans="2:3" x14ac:dyDescent="0.3">
      <c r="B233"/>
      <c r="C233" s="2"/>
    </row>
    <row r="234" spans="2:3" x14ac:dyDescent="0.3">
      <c r="B234"/>
      <c r="C234" s="2"/>
    </row>
    <row r="235" spans="2:3" x14ac:dyDescent="0.3">
      <c r="B235"/>
      <c r="C235" s="2"/>
    </row>
    <row r="236" spans="2:3" x14ac:dyDescent="0.3">
      <c r="B236"/>
      <c r="C236" s="2"/>
    </row>
    <row r="237" spans="2:3" x14ac:dyDescent="0.3">
      <c r="B237"/>
      <c r="C237" s="2"/>
    </row>
    <row r="238" spans="2:3" x14ac:dyDescent="0.3">
      <c r="B238"/>
      <c r="C238" s="2"/>
    </row>
    <row r="239" spans="2:3" x14ac:dyDescent="0.3">
      <c r="B239"/>
      <c r="C239" s="2"/>
    </row>
    <row r="240" spans="2:3" x14ac:dyDescent="0.3">
      <c r="B240"/>
      <c r="C240" s="2"/>
    </row>
    <row r="241" spans="2:3" x14ac:dyDescent="0.3">
      <c r="B241"/>
      <c r="C241" s="2"/>
    </row>
    <row r="242" spans="2:3" x14ac:dyDescent="0.3">
      <c r="B242"/>
      <c r="C242" s="2"/>
    </row>
    <row r="243" spans="2:3" x14ac:dyDescent="0.3">
      <c r="B243"/>
      <c r="C243" s="2"/>
    </row>
    <row r="244" spans="2:3" x14ac:dyDescent="0.3">
      <c r="B244"/>
      <c r="C244" s="2"/>
    </row>
    <row r="245" spans="2:3" x14ac:dyDescent="0.3">
      <c r="B245"/>
      <c r="C245" s="2"/>
    </row>
    <row r="246" spans="2:3" x14ac:dyDescent="0.3">
      <c r="B246"/>
      <c r="C246" s="2"/>
    </row>
    <row r="247" spans="2:3" x14ac:dyDescent="0.3">
      <c r="B247"/>
      <c r="C247" s="2"/>
    </row>
    <row r="248" spans="2:3" x14ac:dyDescent="0.3">
      <c r="B248"/>
      <c r="C248" s="2"/>
    </row>
    <row r="249" spans="2:3" x14ac:dyDescent="0.3">
      <c r="B249"/>
      <c r="C249" s="2"/>
    </row>
    <row r="250" spans="2:3" x14ac:dyDescent="0.3">
      <c r="B250"/>
      <c r="C250" s="2"/>
    </row>
    <row r="251" spans="2:3" x14ac:dyDescent="0.3">
      <c r="B251"/>
      <c r="C251" s="2"/>
    </row>
    <row r="252" spans="2:3" x14ac:dyDescent="0.3">
      <c r="B252"/>
      <c r="C252" s="2"/>
    </row>
    <row r="253" spans="2:3" x14ac:dyDescent="0.3">
      <c r="B253"/>
      <c r="C253" s="2"/>
    </row>
    <row r="254" spans="2:3" x14ac:dyDescent="0.3">
      <c r="B254"/>
      <c r="C254" s="2"/>
    </row>
    <row r="255" spans="2:3" x14ac:dyDescent="0.3">
      <c r="B255"/>
      <c r="C255" s="2"/>
    </row>
    <row r="256" spans="2:3" x14ac:dyDescent="0.3">
      <c r="B256"/>
      <c r="C256" s="2"/>
    </row>
    <row r="257" spans="2:3" x14ac:dyDescent="0.3">
      <c r="B257"/>
      <c r="C257" s="2"/>
    </row>
    <row r="258" spans="2:3" x14ac:dyDescent="0.3">
      <c r="B258"/>
      <c r="C258" s="2"/>
    </row>
    <row r="259" spans="2:3" x14ac:dyDescent="0.3">
      <c r="B259"/>
      <c r="C259" s="2"/>
    </row>
    <row r="260" spans="2:3" x14ac:dyDescent="0.3">
      <c r="B260"/>
      <c r="C260" s="2"/>
    </row>
    <row r="261" spans="2:3" x14ac:dyDescent="0.3">
      <c r="B261"/>
      <c r="C261" s="2"/>
    </row>
    <row r="262" spans="2:3" x14ac:dyDescent="0.3">
      <c r="B262"/>
      <c r="C262" s="2"/>
    </row>
    <row r="263" spans="2:3" x14ac:dyDescent="0.3">
      <c r="B263"/>
      <c r="C263" s="2"/>
    </row>
    <row r="264" spans="2:3" x14ac:dyDescent="0.3">
      <c r="B264"/>
      <c r="C264" s="2"/>
    </row>
    <row r="265" spans="2:3" x14ac:dyDescent="0.3">
      <c r="B265"/>
      <c r="C265" s="2"/>
    </row>
    <row r="266" spans="2:3" x14ac:dyDescent="0.3">
      <c r="B266"/>
      <c r="C266" s="2"/>
    </row>
    <row r="267" spans="2:3" x14ac:dyDescent="0.3">
      <c r="B267"/>
      <c r="C267" s="2"/>
    </row>
    <row r="268" spans="2:3" x14ac:dyDescent="0.3">
      <c r="B268"/>
      <c r="C268" s="2"/>
    </row>
    <row r="269" spans="2:3" x14ac:dyDescent="0.3">
      <c r="B269"/>
      <c r="C269" s="2"/>
    </row>
    <row r="270" spans="2:3" x14ac:dyDescent="0.3">
      <c r="B270"/>
      <c r="C270" s="2"/>
    </row>
    <row r="271" spans="2:3" x14ac:dyDescent="0.3">
      <c r="B271"/>
      <c r="C271" s="2"/>
    </row>
    <row r="272" spans="2:3" x14ac:dyDescent="0.3">
      <c r="B272"/>
      <c r="C272" s="2"/>
    </row>
    <row r="273" spans="2:3" x14ac:dyDescent="0.3">
      <c r="B273"/>
      <c r="C273" s="2"/>
    </row>
    <row r="274" spans="2:3" x14ac:dyDescent="0.3">
      <c r="B274"/>
      <c r="C274" s="2"/>
    </row>
    <row r="275" spans="2:3" x14ac:dyDescent="0.3">
      <c r="B275"/>
      <c r="C275" s="2"/>
    </row>
    <row r="276" spans="2:3" x14ac:dyDescent="0.3">
      <c r="B276"/>
      <c r="C276" s="2"/>
    </row>
    <row r="277" spans="2:3" x14ac:dyDescent="0.3">
      <c r="B277"/>
      <c r="C277" s="2"/>
    </row>
    <row r="278" spans="2:3" x14ac:dyDescent="0.3">
      <c r="B278"/>
      <c r="C278" s="2"/>
    </row>
    <row r="279" spans="2:3" x14ac:dyDescent="0.3">
      <c r="B279"/>
      <c r="C279" s="2"/>
    </row>
    <row r="280" spans="2:3" x14ac:dyDescent="0.3">
      <c r="B280"/>
      <c r="C280" s="2"/>
    </row>
    <row r="281" spans="2:3" x14ac:dyDescent="0.3">
      <c r="B281"/>
      <c r="C281" s="2"/>
    </row>
    <row r="282" spans="2:3" x14ac:dyDescent="0.3">
      <c r="B282"/>
      <c r="C282" s="2"/>
    </row>
    <row r="283" spans="2:3" x14ac:dyDescent="0.3">
      <c r="B283"/>
      <c r="C283" s="2"/>
    </row>
    <row r="284" spans="2:3" x14ac:dyDescent="0.3">
      <c r="B284"/>
      <c r="C284" s="2"/>
    </row>
    <row r="285" spans="2:3" x14ac:dyDescent="0.3">
      <c r="B285"/>
      <c r="C285" s="2"/>
    </row>
    <row r="286" spans="2:3" x14ac:dyDescent="0.3">
      <c r="B286"/>
      <c r="C286" s="2"/>
    </row>
    <row r="287" spans="2:3" x14ac:dyDescent="0.3">
      <c r="B287"/>
      <c r="C287" s="2"/>
    </row>
    <row r="288" spans="2:3" x14ac:dyDescent="0.3">
      <c r="B288"/>
      <c r="C288" s="2"/>
    </row>
    <row r="289" spans="2:3" x14ac:dyDescent="0.3">
      <c r="B289"/>
      <c r="C289" s="2"/>
    </row>
    <row r="290" spans="2:3" x14ac:dyDescent="0.3">
      <c r="B290"/>
      <c r="C290" s="2"/>
    </row>
    <row r="291" spans="2:3" x14ac:dyDescent="0.3">
      <c r="B291"/>
      <c r="C291" s="2"/>
    </row>
    <row r="292" spans="2:3" x14ac:dyDescent="0.3">
      <c r="B292"/>
      <c r="C292" s="2"/>
    </row>
    <row r="293" spans="2:3" x14ac:dyDescent="0.3">
      <c r="B293"/>
      <c r="C293" s="2"/>
    </row>
    <row r="294" spans="2:3" x14ac:dyDescent="0.3">
      <c r="B294"/>
      <c r="C294" s="2"/>
    </row>
    <row r="295" spans="2:3" x14ac:dyDescent="0.3">
      <c r="B295"/>
      <c r="C295" s="2"/>
    </row>
    <row r="296" spans="2:3" x14ac:dyDescent="0.3">
      <c r="B296"/>
      <c r="C296" s="2"/>
    </row>
    <row r="297" spans="2:3" x14ac:dyDescent="0.3">
      <c r="B297"/>
      <c r="C297" s="2"/>
    </row>
    <row r="298" spans="2:3" x14ac:dyDescent="0.3">
      <c r="B298"/>
      <c r="C298" s="2"/>
    </row>
    <row r="299" spans="2:3" x14ac:dyDescent="0.3">
      <c r="B299"/>
      <c r="C299" s="2"/>
    </row>
    <row r="300" spans="2:3" x14ac:dyDescent="0.3">
      <c r="B300"/>
      <c r="C300" s="2"/>
    </row>
    <row r="301" spans="2:3" x14ac:dyDescent="0.3">
      <c r="B301"/>
      <c r="C301" s="2"/>
    </row>
    <row r="302" spans="2:3" x14ac:dyDescent="0.3">
      <c r="B302"/>
      <c r="C302" s="2"/>
    </row>
    <row r="303" spans="2:3" x14ac:dyDescent="0.3">
      <c r="B303"/>
      <c r="C303" s="2"/>
    </row>
    <row r="304" spans="2:3" x14ac:dyDescent="0.3">
      <c r="B304"/>
      <c r="C304" s="2"/>
    </row>
    <row r="305" spans="2:3" x14ac:dyDescent="0.3">
      <c r="B305"/>
      <c r="C305" s="2"/>
    </row>
    <row r="306" spans="2:3" x14ac:dyDescent="0.3">
      <c r="B306"/>
      <c r="C306" s="2"/>
    </row>
    <row r="307" spans="2:3" x14ac:dyDescent="0.3">
      <c r="B307"/>
      <c r="C307" s="2"/>
    </row>
    <row r="308" spans="2:3" x14ac:dyDescent="0.3">
      <c r="B308"/>
      <c r="C308" s="2"/>
    </row>
    <row r="309" spans="2:3" x14ac:dyDescent="0.3">
      <c r="B309"/>
      <c r="C309" s="2"/>
    </row>
    <row r="310" spans="2:3" x14ac:dyDescent="0.3">
      <c r="B310"/>
      <c r="C310" s="2"/>
    </row>
    <row r="311" spans="2:3" x14ac:dyDescent="0.3">
      <c r="B311"/>
      <c r="C311" s="2"/>
    </row>
    <row r="312" spans="2:3" x14ac:dyDescent="0.3">
      <c r="B312"/>
      <c r="C312" s="2"/>
    </row>
    <row r="313" spans="2:3" x14ac:dyDescent="0.3">
      <c r="B313"/>
      <c r="C313" s="2"/>
    </row>
    <row r="314" spans="2:3" x14ac:dyDescent="0.3">
      <c r="B314"/>
      <c r="C314" s="2"/>
    </row>
    <row r="315" spans="2:3" x14ac:dyDescent="0.3">
      <c r="B315"/>
      <c r="C315" s="2"/>
    </row>
    <row r="316" spans="2:3" x14ac:dyDescent="0.3">
      <c r="B316"/>
      <c r="C316" s="2"/>
    </row>
    <row r="317" spans="2:3" x14ac:dyDescent="0.3">
      <c r="B317"/>
      <c r="C317" s="2"/>
    </row>
    <row r="318" spans="2:3" x14ac:dyDescent="0.3">
      <c r="B318"/>
      <c r="C318" s="2"/>
    </row>
    <row r="319" spans="2:3" x14ac:dyDescent="0.3">
      <c r="B319"/>
      <c r="C319" s="2"/>
    </row>
    <row r="320" spans="2:3" x14ac:dyDescent="0.3">
      <c r="B320"/>
      <c r="C320" s="2"/>
    </row>
    <row r="321" spans="2:3" x14ac:dyDescent="0.3">
      <c r="B321"/>
      <c r="C321" s="2"/>
    </row>
    <row r="322" spans="2:3" x14ac:dyDescent="0.3">
      <c r="B322"/>
      <c r="C322" s="2"/>
    </row>
    <row r="323" spans="2:3" x14ac:dyDescent="0.3">
      <c r="B323"/>
      <c r="C323" s="2"/>
    </row>
    <row r="324" spans="2:3" x14ac:dyDescent="0.3">
      <c r="B324"/>
      <c r="C324" s="2"/>
    </row>
    <row r="325" spans="2:3" x14ac:dyDescent="0.3">
      <c r="B325"/>
      <c r="C325" s="2"/>
    </row>
    <row r="326" spans="2:3" x14ac:dyDescent="0.3">
      <c r="B326"/>
      <c r="C326" s="2"/>
    </row>
    <row r="327" spans="2:3" x14ac:dyDescent="0.3">
      <c r="B327"/>
      <c r="C327" s="2"/>
    </row>
    <row r="328" spans="2:3" x14ac:dyDescent="0.3">
      <c r="B328"/>
      <c r="C328" s="2"/>
    </row>
    <row r="329" spans="2:3" x14ac:dyDescent="0.3">
      <c r="B329"/>
      <c r="C329" s="2"/>
    </row>
    <row r="330" spans="2:3" x14ac:dyDescent="0.3">
      <c r="B330"/>
      <c r="C330" s="2"/>
    </row>
    <row r="331" spans="2:3" x14ac:dyDescent="0.3">
      <c r="B331"/>
      <c r="C331" s="2"/>
    </row>
    <row r="332" spans="2:3" x14ac:dyDescent="0.3">
      <c r="B332"/>
      <c r="C332" s="2"/>
    </row>
    <row r="333" spans="2:3" x14ac:dyDescent="0.3">
      <c r="B333"/>
      <c r="C333" s="2"/>
    </row>
    <row r="334" spans="2:3" x14ac:dyDescent="0.3">
      <c r="B334"/>
      <c r="C334" s="2"/>
    </row>
    <row r="335" spans="2:3" x14ac:dyDescent="0.3">
      <c r="B335"/>
      <c r="C335" s="2"/>
    </row>
    <row r="336" spans="2:3" x14ac:dyDescent="0.3">
      <c r="B336"/>
      <c r="C336" s="2"/>
    </row>
    <row r="337" spans="2:3" x14ac:dyDescent="0.3">
      <c r="B337"/>
      <c r="C337" s="2"/>
    </row>
    <row r="338" spans="2:3" x14ac:dyDescent="0.3">
      <c r="B338"/>
      <c r="C338" s="2"/>
    </row>
    <row r="339" spans="2:3" x14ac:dyDescent="0.3">
      <c r="B339"/>
      <c r="C339" s="2"/>
    </row>
    <row r="340" spans="2:3" x14ac:dyDescent="0.3">
      <c r="B340"/>
      <c r="C340" s="2"/>
    </row>
    <row r="341" spans="2:3" x14ac:dyDescent="0.3">
      <c r="B341"/>
      <c r="C341" s="2"/>
    </row>
    <row r="342" spans="2:3" x14ac:dyDescent="0.3">
      <c r="B342"/>
      <c r="C342" s="2"/>
    </row>
    <row r="343" spans="2:3" x14ac:dyDescent="0.3">
      <c r="B343"/>
      <c r="C343" s="2"/>
    </row>
    <row r="344" spans="2:3" x14ac:dyDescent="0.3">
      <c r="B344"/>
      <c r="C344" s="2"/>
    </row>
    <row r="345" spans="2:3" x14ac:dyDescent="0.3">
      <c r="B345"/>
      <c r="C345" s="2"/>
    </row>
    <row r="346" spans="2:3" x14ac:dyDescent="0.3">
      <c r="B346"/>
      <c r="C346" s="2"/>
    </row>
    <row r="347" spans="2:3" x14ac:dyDescent="0.3">
      <c r="B347"/>
      <c r="C347" s="2"/>
    </row>
    <row r="348" spans="2:3" x14ac:dyDescent="0.3">
      <c r="B348"/>
      <c r="C348" s="2"/>
    </row>
    <row r="349" spans="2:3" x14ac:dyDescent="0.3">
      <c r="B349"/>
      <c r="C349" s="2"/>
    </row>
    <row r="350" spans="2:3" x14ac:dyDescent="0.3">
      <c r="B350"/>
      <c r="C350" s="2"/>
    </row>
    <row r="351" spans="2:3" x14ac:dyDescent="0.3">
      <c r="B351"/>
      <c r="C351" s="2"/>
    </row>
    <row r="352" spans="2:3" x14ac:dyDescent="0.3">
      <c r="B352"/>
      <c r="C352" s="2"/>
    </row>
    <row r="353" spans="2:3" x14ac:dyDescent="0.3">
      <c r="B353"/>
      <c r="C353" s="2"/>
    </row>
    <row r="354" spans="2:3" x14ac:dyDescent="0.3">
      <c r="B354"/>
      <c r="C354" s="2"/>
    </row>
    <row r="355" spans="2:3" x14ac:dyDescent="0.3">
      <c r="B355"/>
      <c r="C355" s="2"/>
    </row>
    <row r="356" spans="2:3" x14ac:dyDescent="0.3">
      <c r="B356"/>
      <c r="C356" s="2"/>
    </row>
    <row r="357" spans="2:3" x14ac:dyDescent="0.3">
      <c r="B357"/>
      <c r="C357" s="2"/>
    </row>
    <row r="358" spans="2:3" x14ac:dyDescent="0.3">
      <c r="B358"/>
      <c r="C358" s="2"/>
    </row>
    <row r="359" spans="2:3" x14ac:dyDescent="0.3">
      <c r="B359"/>
      <c r="C359" s="2"/>
    </row>
    <row r="360" spans="2:3" x14ac:dyDescent="0.3">
      <c r="B360"/>
      <c r="C360" s="2"/>
    </row>
    <row r="361" spans="2:3" x14ac:dyDescent="0.3">
      <c r="B361"/>
      <c r="C361" s="2"/>
    </row>
    <row r="362" spans="2:3" x14ac:dyDescent="0.3">
      <c r="B362"/>
      <c r="C362" s="2"/>
    </row>
    <row r="363" spans="2:3" x14ac:dyDescent="0.3">
      <c r="B363"/>
      <c r="C363" s="2"/>
    </row>
    <row r="364" spans="2:3" x14ac:dyDescent="0.3">
      <c r="B364"/>
      <c r="C364" s="2"/>
    </row>
    <row r="365" spans="2:3" x14ac:dyDescent="0.3">
      <c r="B365"/>
      <c r="C365" s="2"/>
    </row>
    <row r="366" spans="2:3" x14ac:dyDescent="0.3">
      <c r="B366"/>
      <c r="C366" s="2"/>
    </row>
    <row r="367" spans="2:3" x14ac:dyDescent="0.3">
      <c r="B367"/>
      <c r="C367" s="2"/>
    </row>
    <row r="368" spans="2:3" x14ac:dyDescent="0.3">
      <c r="B368"/>
      <c r="C368" s="2"/>
    </row>
    <row r="369" spans="2:3" x14ac:dyDescent="0.3">
      <c r="B369"/>
      <c r="C369" s="2"/>
    </row>
    <row r="370" spans="2:3" x14ac:dyDescent="0.3">
      <c r="B370"/>
      <c r="C370" s="2"/>
    </row>
    <row r="371" spans="2:3" x14ac:dyDescent="0.3">
      <c r="B371"/>
      <c r="C371" s="2"/>
    </row>
    <row r="372" spans="2:3" x14ac:dyDescent="0.3">
      <c r="B372"/>
      <c r="C372" s="2"/>
    </row>
    <row r="373" spans="2:3" x14ac:dyDescent="0.3">
      <c r="B373"/>
      <c r="C373" s="2"/>
    </row>
    <row r="374" spans="2:3" x14ac:dyDescent="0.3">
      <c r="B374"/>
      <c r="C374" s="2"/>
    </row>
    <row r="375" spans="2:3" x14ac:dyDescent="0.3">
      <c r="B375"/>
      <c r="C375" s="2"/>
    </row>
    <row r="376" spans="2:3" x14ac:dyDescent="0.3">
      <c r="B376"/>
      <c r="C376" s="2"/>
    </row>
    <row r="377" spans="2:3" x14ac:dyDescent="0.3">
      <c r="B377"/>
      <c r="C377" s="2"/>
    </row>
    <row r="378" spans="2:3" x14ac:dyDescent="0.3">
      <c r="B378"/>
      <c r="C378" s="2"/>
    </row>
    <row r="379" spans="2:3" x14ac:dyDescent="0.3">
      <c r="B379"/>
      <c r="C379" s="2"/>
    </row>
    <row r="380" spans="2:3" x14ac:dyDescent="0.3">
      <c r="B380"/>
      <c r="C380" s="2"/>
    </row>
    <row r="381" spans="2:3" x14ac:dyDescent="0.3">
      <c r="B381"/>
      <c r="C381" s="2"/>
    </row>
    <row r="382" spans="2:3" x14ac:dyDescent="0.3">
      <c r="B382"/>
      <c r="C382" s="2"/>
    </row>
    <row r="383" spans="2:3" x14ac:dyDescent="0.3">
      <c r="B383"/>
      <c r="C383" s="2"/>
    </row>
    <row r="384" spans="2:3" x14ac:dyDescent="0.3">
      <c r="B384"/>
      <c r="C384" s="2"/>
    </row>
    <row r="385" spans="2:3" x14ac:dyDescent="0.3">
      <c r="B385"/>
      <c r="C385" s="2"/>
    </row>
    <row r="386" spans="2:3" x14ac:dyDescent="0.3">
      <c r="B386"/>
      <c r="C386" s="2"/>
    </row>
    <row r="387" spans="2:3" x14ac:dyDescent="0.3">
      <c r="B387"/>
      <c r="C387" s="2"/>
    </row>
    <row r="388" spans="2:3" x14ac:dyDescent="0.3">
      <c r="B388"/>
      <c r="C388" s="2"/>
    </row>
    <row r="389" spans="2:3" x14ac:dyDescent="0.3">
      <c r="B389"/>
      <c r="C389" s="2"/>
    </row>
    <row r="390" spans="2:3" x14ac:dyDescent="0.3">
      <c r="B390"/>
      <c r="C390" s="2"/>
    </row>
    <row r="391" spans="2:3" x14ac:dyDescent="0.3">
      <c r="B391"/>
      <c r="C391" s="2"/>
    </row>
    <row r="392" spans="2:3" x14ac:dyDescent="0.3">
      <c r="B392"/>
      <c r="C392" s="2"/>
    </row>
    <row r="393" spans="2:3" x14ac:dyDescent="0.3">
      <c r="B393"/>
      <c r="C393" s="2"/>
    </row>
    <row r="394" spans="2:3" x14ac:dyDescent="0.3">
      <c r="B394"/>
      <c r="C394" s="2"/>
    </row>
    <row r="395" spans="2:3" x14ac:dyDescent="0.3">
      <c r="B395"/>
      <c r="C395" s="2"/>
    </row>
    <row r="396" spans="2:3" x14ac:dyDescent="0.3">
      <c r="B396"/>
      <c r="C396" s="2"/>
    </row>
    <row r="397" spans="2:3" x14ac:dyDescent="0.3">
      <c r="B397"/>
      <c r="C397" s="2"/>
    </row>
    <row r="398" spans="2:3" x14ac:dyDescent="0.3">
      <c r="B398"/>
      <c r="C398" s="2"/>
    </row>
    <row r="399" spans="2:3" x14ac:dyDescent="0.3">
      <c r="B399"/>
      <c r="C399" s="2"/>
    </row>
    <row r="400" spans="2:3" x14ac:dyDescent="0.3">
      <c r="B400"/>
      <c r="C400" s="2"/>
    </row>
    <row r="401" spans="2:3" x14ac:dyDescent="0.3">
      <c r="B401"/>
      <c r="C401" s="2"/>
    </row>
    <row r="402" spans="2:3" x14ac:dyDescent="0.3">
      <c r="B402"/>
      <c r="C402" s="2"/>
    </row>
    <row r="403" spans="2:3" x14ac:dyDescent="0.3">
      <c r="B403"/>
      <c r="C403" s="2"/>
    </row>
    <row r="404" spans="2:3" x14ac:dyDescent="0.3">
      <c r="B404"/>
      <c r="C404" s="2"/>
    </row>
    <row r="405" spans="2:3" x14ac:dyDescent="0.3">
      <c r="B405"/>
      <c r="C405" s="2"/>
    </row>
    <row r="406" spans="2:3" x14ac:dyDescent="0.3">
      <c r="B406"/>
      <c r="C406" s="2"/>
    </row>
    <row r="407" spans="2:3" x14ac:dyDescent="0.3">
      <c r="B407"/>
      <c r="C407" s="2"/>
    </row>
    <row r="408" spans="2:3" x14ac:dyDescent="0.3">
      <c r="B408"/>
      <c r="C408" s="2"/>
    </row>
    <row r="409" spans="2:3" x14ac:dyDescent="0.3">
      <c r="B409"/>
      <c r="C409" s="2"/>
    </row>
    <row r="410" spans="2:3" x14ac:dyDescent="0.3">
      <c r="B410"/>
      <c r="C410" s="2"/>
    </row>
    <row r="411" spans="2:3" x14ac:dyDescent="0.3">
      <c r="B411"/>
      <c r="C411" s="2"/>
    </row>
    <row r="412" spans="2:3" x14ac:dyDescent="0.3">
      <c r="B412"/>
      <c r="C412" s="2"/>
    </row>
    <row r="413" spans="2:3" x14ac:dyDescent="0.3">
      <c r="B413"/>
      <c r="C413" s="2"/>
    </row>
    <row r="414" spans="2:3" x14ac:dyDescent="0.3">
      <c r="B414"/>
      <c r="C414" s="2"/>
    </row>
    <row r="415" spans="2:3" x14ac:dyDescent="0.3">
      <c r="B415"/>
      <c r="C415" s="2"/>
    </row>
    <row r="416" spans="2:3" x14ac:dyDescent="0.3">
      <c r="B416"/>
      <c r="C416" s="2"/>
    </row>
    <row r="417" spans="2:3" x14ac:dyDescent="0.3">
      <c r="B417"/>
      <c r="C417" s="2"/>
    </row>
    <row r="418" spans="2:3" x14ac:dyDescent="0.3">
      <c r="B418"/>
      <c r="C418" s="2"/>
    </row>
    <row r="419" spans="2:3" x14ac:dyDescent="0.3">
      <c r="B419"/>
      <c r="C419" s="2"/>
    </row>
    <row r="420" spans="2:3" x14ac:dyDescent="0.3">
      <c r="B420"/>
      <c r="C420" s="2"/>
    </row>
    <row r="421" spans="2:3" x14ac:dyDescent="0.3">
      <c r="B421"/>
      <c r="C421" s="2"/>
    </row>
    <row r="422" spans="2:3" x14ac:dyDescent="0.3">
      <c r="B422"/>
      <c r="C422" s="2"/>
    </row>
    <row r="423" spans="2:3" x14ac:dyDescent="0.3">
      <c r="B423"/>
      <c r="C423" s="2"/>
    </row>
    <row r="424" spans="2:3" x14ac:dyDescent="0.3">
      <c r="B424"/>
      <c r="C424" s="2"/>
    </row>
    <row r="425" spans="2:3" x14ac:dyDescent="0.3">
      <c r="B425"/>
      <c r="C425" s="2"/>
    </row>
    <row r="426" spans="2:3" x14ac:dyDescent="0.3">
      <c r="B426"/>
      <c r="C426" s="2"/>
    </row>
    <row r="427" spans="2:3" x14ac:dyDescent="0.3">
      <c r="B427"/>
      <c r="C427" s="2"/>
    </row>
    <row r="428" spans="2:3" x14ac:dyDescent="0.3">
      <c r="B428"/>
      <c r="C428" s="2"/>
    </row>
    <row r="429" spans="2:3" x14ac:dyDescent="0.3">
      <c r="B429"/>
      <c r="C429" s="2"/>
    </row>
    <row r="430" spans="2:3" x14ac:dyDescent="0.3">
      <c r="B430"/>
      <c r="C430" s="2"/>
    </row>
    <row r="431" spans="2:3" x14ac:dyDescent="0.3">
      <c r="B431"/>
      <c r="C431" s="2"/>
    </row>
    <row r="432" spans="2:3" x14ac:dyDescent="0.3">
      <c r="B432"/>
      <c r="C432" s="2"/>
    </row>
    <row r="433" spans="2:3" x14ac:dyDescent="0.3">
      <c r="B433"/>
      <c r="C433" s="2"/>
    </row>
    <row r="434" spans="2:3" x14ac:dyDescent="0.3">
      <c r="B434"/>
      <c r="C434" s="2"/>
    </row>
    <row r="435" spans="2:3" x14ac:dyDescent="0.3">
      <c r="B435"/>
      <c r="C435" s="2"/>
    </row>
    <row r="436" spans="2:3" x14ac:dyDescent="0.3">
      <c r="B436"/>
      <c r="C436" s="2"/>
    </row>
    <row r="437" spans="2:3" x14ac:dyDescent="0.3">
      <c r="B437"/>
      <c r="C437" s="2"/>
    </row>
    <row r="438" spans="2:3" x14ac:dyDescent="0.3">
      <c r="B438"/>
      <c r="C438" s="2"/>
    </row>
    <row r="439" spans="2:3" x14ac:dyDescent="0.3">
      <c r="B439"/>
      <c r="C439" s="2"/>
    </row>
    <row r="440" spans="2:3" x14ac:dyDescent="0.3">
      <c r="B440"/>
      <c r="C440" s="2"/>
    </row>
    <row r="441" spans="2:3" x14ac:dyDescent="0.3">
      <c r="B441"/>
      <c r="C441" s="2"/>
    </row>
    <row r="442" spans="2:3" x14ac:dyDescent="0.3">
      <c r="B442"/>
      <c r="C442" s="2"/>
    </row>
    <row r="443" spans="2:3" x14ac:dyDescent="0.3">
      <c r="B443"/>
      <c r="C443" s="2"/>
    </row>
    <row r="444" spans="2:3" x14ac:dyDescent="0.3">
      <c r="B444"/>
      <c r="C444" s="2"/>
    </row>
    <row r="445" spans="2:3" x14ac:dyDescent="0.3">
      <c r="B445"/>
      <c r="C445" s="2"/>
    </row>
    <row r="446" spans="2:3" x14ac:dyDescent="0.3">
      <c r="B446"/>
      <c r="C446" s="2"/>
    </row>
    <row r="447" spans="2:3" x14ac:dyDescent="0.3">
      <c r="B447"/>
      <c r="C447" s="2"/>
    </row>
    <row r="448" spans="2:3" x14ac:dyDescent="0.3">
      <c r="B448"/>
      <c r="C448" s="2"/>
    </row>
    <row r="449" spans="2:3" x14ac:dyDescent="0.3">
      <c r="B449"/>
      <c r="C449" s="2"/>
    </row>
    <row r="450" spans="2:3" x14ac:dyDescent="0.3">
      <c r="B450"/>
      <c r="C450" s="2"/>
    </row>
    <row r="451" spans="2:3" x14ac:dyDescent="0.3">
      <c r="B451"/>
      <c r="C451" s="2"/>
    </row>
    <row r="452" spans="2:3" x14ac:dyDescent="0.3">
      <c r="B452"/>
      <c r="C452" s="2"/>
    </row>
    <row r="453" spans="2:3" x14ac:dyDescent="0.3">
      <c r="B453"/>
      <c r="C453" s="2"/>
    </row>
    <row r="454" spans="2:3" x14ac:dyDescent="0.3">
      <c r="B454"/>
      <c r="C454" s="2"/>
    </row>
    <row r="455" spans="2:3" x14ac:dyDescent="0.3">
      <c r="B455"/>
      <c r="C455" s="2"/>
    </row>
    <row r="456" spans="2:3" x14ac:dyDescent="0.3">
      <c r="B456"/>
      <c r="C456" s="2"/>
    </row>
    <row r="457" spans="2:3" x14ac:dyDescent="0.3">
      <c r="B457"/>
      <c r="C457" s="2"/>
    </row>
    <row r="458" spans="2:3" x14ac:dyDescent="0.3">
      <c r="B458"/>
      <c r="C458" s="2"/>
    </row>
    <row r="459" spans="2:3" x14ac:dyDescent="0.3">
      <c r="B459"/>
      <c r="C459" s="2"/>
    </row>
    <row r="460" spans="2:3" x14ac:dyDescent="0.3">
      <c r="B460"/>
      <c r="C460" s="2"/>
    </row>
    <row r="461" spans="2:3" x14ac:dyDescent="0.3">
      <c r="B461"/>
      <c r="C461" s="2"/>
    </row>
    <row r="462" spans="2:3" x14ac:dyDescent="0.3">
      <c r="B462"/>
      <c r="C462" s="2"/>
    </row>
    <row r="463" spans="2:3" x14ac:dyDescent="0.3">
      <c r="B463"/>
      <c r="C463" s="2"/>
    </row>
    <row r="464" spans="2:3" x14ac:dyDescent="0.3">
      <c r="B464"/>
      <c r="C464" s="2"/>
    </row>
    <row r="465" spans="2:3" x14ac:dyDescent="0.3">
      <c r="B465"/>
      <c r="C465" s="2"/>
    </row>
    <row r="466" spans="2:3" x14ac:dyDescent="0.3">
      <c r="B466"/>
      <c r="C466" s="2"/>
    </row>
    <row r="467" spans="2:3" x14ac:dyDescent="0.3">
      <c r="B467"/>
      <c r="C467" s="2"/>
    </row>
    <row r="468" spans="2:3" x14ac:dyDescent="0.3">
      <c r="B468"/>
      <c r="C468" s="2"/>
    </row>
    <row r="469" spans="2:3" x14ac:dyDescent="0.3">
      <c r="B469"/>
      <c r="C469" s="2"/>
    </row>
    <row r="470" spans="2:3" x14ac:dyDescent="0.3">
      <c r="B470"/>
      <c r="C470" s="2"/>
    </row>
    <row r="471" spans="2:3" x14ac:dyDescent="0.3">
      <c r="B471"/>
      <c r="C471" s="2"/>
    </row>
    <row r="472" spans="2:3" x14ac:dyDescent="0.3">
      <c r="B472"/>
      <c r="C472" s="2"/>
    </row>
    <row r="473" spans="2:3" x14ac:dyDescent="0.3">
      <c r="B473"/>
      <c r="C473" s="2"/>
    </row>
    <row r="474" spans="2:3" x14ac:dyDescent="0.3">
      <c r="B474"/>
      <c r="C474" s="2"/>
    </row>
    <row r="475" spans="2:3" x14ac:dyDescent="0.3">
      <c r="B475"/>
      <c r="C475" s="2"/>
    </row>
    <row r="476" spans="2:3" x14ac:dyDescent="0.3">
      <c r="B476"/>
      <c r="C476" s="2"/>
    </row>
    <row r="477" spans="2:3" x14ac:dyDescent="0.3">
      <c r="B477"/>
      <c r="C477" s="2"/>
    </row>
    <row r="478" spans="2:3" x14ac:dyDescent="0.3">
      <c r="B478"/>
      <c r="C478" s="2"/>
    </row>
    <row r="479" spans="2:3" x14ac:dyDescent="0.3">
      <c r="B479"/>
      <c r="C479" s="2"/>
    </row>
    <row r="480" spans="2:3" x14ac:dyDescent="0.3">
      <c r="B480"/>
      <c r="C480" s="2"/>
    </row>
    <row r="481" spans="2:3" x14ac:dyDescent="0.3">
      <c r="B481"/>
      <c r="C481" s="2"/>
    </row>
    <row r="482" spans="2:3" x14ac:dyDescent="0.3">
      <c r="B482"/>
      <c r="C482" s="2"/>
    </row>
    <row r="483" spans="2:3" x14ac:dyDescent="0.3">
      <c r="B483"/>
      <c r="C483" s="2"/>
    </row>
    <row r="484" spans="2:3" x14ac:dyDescent="0.3">
      <c r="B484"/>
      <c r="C484" s="2"/>
    </row>
    <row r="485" spans="2:3" x14ac:dyDescent="0.3">
      <c r="B485"/>
      <c r="C485" s="2"/>
    </row>
    <row r="486" spans="2:3" x14ac:dyDescent="0.3">
      <c r="B486"/>
      <c r="C486" s="2"/>
    </row>
    <row r="487" spans="2:3" x14ac:dyDescent="0.3">
      <c r="B487"/>
      <c r="C487" s="2"/>
    </row>
    <row r="488" spans="2:3" x14ac:dyDescent="0.3">
      <c r="B488"/>
      <c r="C488" s="2"/>
    </row>
    <row r="489" spans="2:3" x14ac:dyDescent="0.3">
      <c r="B489"/>
      <c r="C489" s="2"/>
    </row>
    <row r="490" spans="2:3" x14ac:dyDescent="0.3">
      <c r="B490"/>
      <c r="C490" s="2"/>
    </row>
    <row r="491" spans="2:3" x14ac:dyDescent="0.3">
      <c r="B491"/>
      <c r="C491" s="2"/>
    </row>
    <row r="492" spans="2:3" x14ac:dyDescent="0.3">
      <c r="B492"/>
      <c r="C492" s="2"/>
    </row>
    <row r="493" spans="2:3" x14ac:dyDescent="0.3">
      <c r="B493"/>
      <c r="C493" s="2"/>
    </row>
    <row r="494" spans="2:3" x14ac:dyDescent="0.3">
      <c r="B494"/>
      <c r="C494" s="2"/>
    </row>
    <row r="495" spans="2:3" x14ac:dyDescent="0.3">
      <c r="B495"/>
      <c r="C495" s="2"/>
    </row>
    <row r="496" spans="2:3" x14ac:dyDescent="0.3">
      <c r="B496"/>
      <c r="C496" s="2"/>
    </row>
    <row r="497" spans="2:3" x14ac:dyDescent="0.3">
      <c r="B497"/>
      <c r="C497" s="2"/>
    </row>
    <row r="498" spans="2:3" x14ac:dyDescent="0.3">
      <c r="B498"/>
      <c r="C498" s="2"/>
    </row>
    <row r="499" spans="2:3" x14ac:dyDescent="0.3">
      <c r="B499"/>
      <c r="C499" s="2"/>
    </row>
    <row r="500" spans="2:3" x14ac:dyDescent="0.3">
      <c r="B500"/>
      <c r="C500" s="2"/>
    </row>
    <row r="501" spans="2:3" x14ac:dyDescent="0.3">
      <c r="B501"/>
      <c r="C501" s="2"/>
    </row>
    <row r="502" spans="2:3" x14ac:dyDescent="0.3">
      <c r="B502"/>
      <c r="C502" s="2"/>
    </row>
    <row r="503" spans="2:3" x14ac:dyDescent="0.3">
      <c r="B503"/>
      <c r="C503" s="2"/>
    </row>
    <row r="504" spans="2:3" x14ac:dyDescent="0.3">
      <c r="B504"/>
      <c r="C504" s="2"/>
    </row>
    <row r="505" spans="2:3" x14ac:dyDescent="0.3">
      <c r="B505"/>
      <c r="C505" s="2"/>
    </row>
    <row r="506" spans="2:3" x14ac:dyDescent="0.3">
      <c r="B506"/>
      <c r="C506" s="2"/>
    </row>
    <row r="507" spans="2:3" x14ac:dyDescent="0.3">
      <c r="B507"/>
      <c r="C507" s="2"/>
    </row>
    <row r="508" spans="2:3" x14ac:dyDescent="0.3">
      <c r="B508"/>
      <c r="C508" s="2"/>
    </row>
    <row r="509" spans="2:3" x14ac:dyDescent="0.3">
      <c r="B509"/>
      <c r="C509" s="2"/>
    </row>
    <row r="510" spans="2:3" x14ac:dyDescent="0.3">
      <c r="B510"/>
      <c r="C510" s="2"/>
    </row>
    <row r="511" spans="2:3" x14ac:dyDescent="0.3">
      <c r="B511"/>
      <c r="C511" s="2"/>
    </row>
    <row r="512" spans="2:3" x14ac:dyDescent="0.3">
      <c r="B512"/>
      <c r="C512" s="2"/>
    </row>
    <row r="513" spans="2:3" x14ac:dyDescent="0.3">
      <c r="B513"/>
      <c r="C513" s="2"/>
    </row>
    <row r="514" spans="2:3" x14ac:dyDescent="0.3">
      <c r="B514"/>
      <c r="C514" s="2"/>
    </row>
    <row r="515" spans="2:3" x14ac:dyDescent="0.3">
      <c r="B515"/>
      <c r="C515" s="2"/>
    </row>
    <row r="516" spans="2:3" x14ac:dyDescent="0.3">
      <c r="B516"/>
      <c r="C516" s="2"/>
    </row>
    <row r="517" spans="2:3" x14ac:dyDescent="0.3">
      <c r="B517"/>
      <c r="C517" s="2"/>
    </row>
    <row r="518" spans="2:3" x14ac:dyDescent="0.3">
      <c r="B518"/>
      <c r="C518" s="2"/>
    </row>
    <row r="519" spans="2:3" x14ac:dyDescent="0.3">
      <c r="B519"/>
      <c r="C519" s="2"/>
    </row>
    <row r="520" spans="2:3" x14ac:dyDescent="0.3">
      <c r="B520"/>
      <c r="C520" s="2"/>
    </row>
    <row r="521" spans="2:3" x14ac:dyDescent="0.3">
      <c r="B521"/>
      <c r="C521" s="2"/>
    </row>
    <row r="522" spans="2:3" x14ac:dyDescent="0.3">
      <c r="B522"/>
      <c r="C522" s="2"/>
    </row>
    <row r="523" spans="2:3" x14ac:dyDescent="0.3">
      <c r="B523"/>
      <c r="C523" s="2"/>
    </row>
    <row r="524" spans="2:3" x14ac:dyDescent="0.3">
      <c r="B524"/>
      <c r="C524" s="2"/>
    </row>
    <row r="525" spans="2:3" x14ac:dyDescent="0.3">
      <c r="B525"/>
      <c r="C525" s="2"/>
    </row>
    <row r="526" spans="2:3" x14ac:dyDescent="0.3">
      <c r="B526"/>
      <c r="C526" s="2"/>
    </row>
    <row r="527" spans="2:3" x14ac:dyDescent="0.3">
      <c r="B527"/>
      <c r="C527" s="2"/>
    </row>
    <row r="528" spans="2:3" x14ac:dyDescent="0.3">
      <c r="B528"/>
      <c r="C528" s="2"/>
    </row>
    <row r="529" spans="2:3" x14ac:dyDescent="0.3">
      <c r="B529"/>
      <c r="C529" s="2"/>
    </row>
    <row r="530" spans="2:3" x14ac:dyDescent="0.3">
      <c r="B530"/>
      <c r="C530" s="2"/>
    </row>
    <row r="531" spans="2:3" x14ac:dyDescent="0.3">
      <c r="B531"/>
      <c r="C531" s="2"/>
    </row>
    <row r="532" spans="2:3" x14ac:dyDescent="0.3">
      <c r="B532"/>
      <c r="C532" s="2"/>
    </row>
    <row r="533" spans="2:3" x14ac:dyDescent="0.3">
      <c r="B533"/>
      <c r="C533" s="2"/>
    </row>
    <row r="534" spans="2:3" x14ac:dyDescent="0.3">
      <c r="B534"/>
      <c r="C534" s="2"/>
    </row>
    <row r="535" spans="2:3" x14ac:dyDescent="0.3">
      <c r="B535"/>
      <c r="C535" s="2"/>
    </row>
    <row r="536" spans="2:3" x14ac:dyDescent="0.3">
      <c r="B536"/>
      <c r="C536" s="2"/>
    </row>
    <row r="537" spans="2:3" x14ac:dyDescent="0.3">
      <c r="B537"/>
      <c r="C537" s="2"/>
    </row>
    <row r="538" spans="2:3" x14ac:dyDescent="0.3">
      <c r="B538"/>
      <c r="C538" s="2"/>
    </row>
    <row r="539" spans="2:3" x14ac:dyDescent="0.3">
      <c r="B539"/>
      <c r="C539" s="2"/>
    </row>
    <row r="540" spans="2:3" x14ac:dyDescent="0.3">
      <c r="B540"/>
      <c r="C540" s="2"/>
    </row>
    <row r="541" spans="2:3" x14ac:dyDescent="0.3">
      <c r="B541"/>
      <c r="C541" s="2"/>
    </row>
    <row r="542" spans="2:3" x14ac:dyDescent="0.3">
      <c r="B542"/>
      <c r="C542" s="2"/>
    </row>
    <row r="543" spans="2:3" x14ac:dyDescent="0.3">
      <c r="B543"/>
      <c r="C543" s="2"/>
    </row>
    <row r="544" spans="2:3" x14ac:dyDescent="0.3">
      <c r="B544"/>
      <c r="C544" s="2"/>
    </row>
    <row r="545" spans="2:3" x14ac:dyDescent="0.3">
      <c r="B545"/>
      <c r="C545" s="2"/>
    </row>
    <row r="546" spans="2:3" x14ac:dyDescent="0.3">
      <c r="B546"/>
      <c r="C546" s="2"/>
    </row>
    <row r="547" spans="2:3" x14ac:dyDescent="0.3">
      <c r="B547"/>
      <c r="C547" s="2"/>
    </row>
    <row r="548" spans="2:3" x14ac:dyDescent="0.3">
      <c r="B548"/>
      <c r="C548" s="2"/>
    </row>
    <row r="549" spans="2:3" x14ac:dyDescent="0.3">
      <c r="B549"/>
      <c r="C549" s="2"/>
    </row>
    <row r="550" spans="2:3" x14ac:dyDescent="0.3">
      <c r="B550"/>
      <c r="C550" s="2"/>
    </row>
    <row r="551" spans="2:3" x14ac:dyDescent="0.3">
      <c r="B551"/>
      <c r="C551" s="2"/>
    </row>
    <row r="552" spans="2:3" x14ac:dyDescent="0.3">
      <c r="B552"/>
      <c r="C552" s="2"/>
    </row>
    <row r="553" spans="2:3" x14ac:dyDescent="0.3">
      <c r="B553"/>
      <c r="C553" s="2"/>
    </row>
    <row r="554" spans="2:3" x14ac:dyDescent="0.3">
      <c r="B554"/>
      <c r="C554" s="2"/>
    </row>
    <row r="555" spans="2:3" x14ac:dyDescent="0.3">
      <c r="B555"/>
      <c r="C555" s="2"/>
    </row>
    <row r="556" spans="2:3" x14ac:dyDescent="0.3">
      <c r="B556"/>
      <c r="C556" s="2"/>
    </row>
    <row r="557" spans="2:3" x14ac:dyDescent="0.3">
      <c r="B557"/>
      <c r="C557" s="2"/>
    </row>
    <row r="558" spans="2:3" x14ac:dyDescent="0.3">
      <c r="B558"/>
      <c r="C558" s="2"/>
    </row>
    <row r="559" spans="2:3" x14ac:dyDescent="0.3">
      <c r="B559"/>
      <c r="C559" s="2"/>
    </row>
    <row r="560" spans="2:3" x14ac:dyDescent="0.3">
      <c r="B560"/>
      <c r="C560" s="2"/>
    </row>
    <row r="561" spans="2:3" x14ac:dyDescent="0.3">
      <c r="B561"/>
      <c r="C561" s="2"/>
    </row>
    <row r="562" spans="2:3" x14ac:dyDescent="0.3">
      <c r="B562"/>
      <c r="C562" s="2"/>
    </row>
    <row r="563" spans="2:3" x14ac:dyDescent="0.3">
      <c r="B563"/>
      <c r="C563" s="2"/>
    </row>
    <row r="564" spans="2:3" x14ac:dyDescent="0.3">
      <c r="B564"/>
      <c r="C564" s="2"/>
    </row>
    <row r="565" spans="2:3" x14ac:dyDescent="0.3">
      <c r="B565"/>
      <c r="C565" s="2"/>
    </row>
    <row r="566" spans="2:3" x14ac:dyDescent="0.3">
      <c r="B566"/>
      <c r="C566" s="2"/>
    </row>
    <row r="567" spans="2:3" x14ac:dyDescent="0.3">
      <c r="B567"/>
      <c r="C567" s="2"/>
    </row>
    <row r="568" spans="2:3" x14ac:dyDescent="0.3">
      <c r="B568"/>
      <c r="C568" s="2"/>
    </row>
    <row r="569" spans="2:3" x14ac:dyDescent="0.3">
      <c r="B569"/>
      <c r="C569" s="2"/>
    </row>
    <row r="570" spans="2:3" x14ac:dyDescent="0.3">
      <c r="B570"/>
      <c r="C570" s="2"/>
    </row>
    <row r="571" spans="2:3" x14ac:dyDescent="0.3">
      <c r="B571"/>
      <c r="C571" s="2"/>
    </row>
    <row r="572" spans="2:3" x14ac:dyDescent="0.3">
      <c r="B572"/>
      <c r="C572" s="2"/>
    </row>
    <row r="573" spans="2:3" x14ac:dyDescent="0.3">
      <c r="B573"/>
      <c r="C573" s="2"/>
    </row>
    <row r="574" spans="2:3" x14ac:dyDescent="0.3">
      <c r="B574"/>
      <c r="C574" s="2"/>
    </row>
    <row r="575" spans="2:3" x14ac:dyDescent="0.3">
      <c r="B575"/>
      <c r="C575" s="2"/>
    </row>
    <row r="576" spans="2:3" x14ac:dyDescent="0.3">
      <c r="B576"/>
      <c r="C576" s="2"/>
    </row>
    <row r="577" spans="2:3" x14ac:dyDescent="0.3">
      <c r="B577"/>
      <c r="C577" s="2"/>
    </row>
    <row r="578" spans="2:3" x14ac:dyDescent="0.3">
      <c r="B578"/>
      <c r="C578" s="2"/>
    </row>
  </sheetData>
  <sheetProtection password="AFF0" sheet="1" objects="1" scenarios="1" formatCells="0" formatColumns="0" formatRows="0" deleteColumns="0" deleteRows="0"/>
  <protectedRanges>
    <protectedRange sqref="E15:E126" name="krista_tf_1089_0_0"/>
    <protectedRange sqref="F15:F126" name="krista_tf_2_0_0"/>
    <protectedRange sqref="G15:G126" name="krista_tf_3_0_0"/>
    <protectedRange sqref="H15:H126" name="krista_tf_4_0_0"/>
    <protectedRange sqref="I15:I126" name="krista_tf_5_0_0"/>
    <protectedRange sqref="J15:J126" name="krista_tf_6_0_0"/>
    <protectedRange sqref="K15:K126" name="krista_tf_7_0_0"/>
    <protectedRange sqref="L15:L126" name="krista_tf_8_0_0"/>
    <protectedRange sqref="O15:O126" name="krista_tf_9_0_0"/>
  </protectedRanges>
  <mergeCells count="15">
    <mergeCell ref="E9:O9"/>
    <mergeCell ref="E11:E13"/>
    <mergeCell ref="F11:L11"/>
    <mergeCell ref="M11:O11"/>
    <mergeCell ref="F12:J12"/>
    <mergeCell ref="K12:L12"/>
    <mergeCell ref="M12:M13"/>
    <mergeCell ref="N12:N13"/>
    <mergeCell ref="O12:O13"/>
    <mergeCell ref="E8:O8"/>
    <mergeCell ref="N1:O1"/>
    <mergeCell ref="M2:O2"/>
    <mergeCell ref="M3:O3"/>
    <mergeCell ref="M4:O4"/>
    <mergeCell ref="E7:O7"/>
  </mergeCells>
  <printOptions horizontalCentered="1"/>
  <pageMargins left="0.31496062992125984" right="0.31496062992125984" top="0.35433070866141736" bottom="0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04"/>
  <sheetViews>
    <sheetView tabSelected="1" topLeftCell="E1" zoomScaleNormal="100" workbookViewId="0">
      <selection activeCell="M4" sqref="M4:O4"/>
    </sheetView>
  </sheetViews>
  <sheetFormatPr defaultColWidth="9.109375" defaultRowHeight="15" customHeight="1" x14ac:dyDescent="0.3"/>
  <cols>
    <col min="1" max="2" width="9.109375" style="2" hidden="1" customWidth="1"/>
    <col min="3" max="3" width="32.109375" style="3" hidden="1" customWidth="1"/>
    <col min="4" max="4" width="23.88671875" style="2" hidden="1" customWidth="1"/>
    <col min="5" max="5" width="51.6640625" style="2" customWidth="1"/>
    <col min="6" max="6" width="7.5546875" style="2" customWidth="1"/>
    <col min="7" max="7" width="6.6640625" style="2" customWidth="1"/>
    <col min="8" max="8" width="5.88671875" style="2" customWidth="1"/>
    <col min="9" max="9" width="6.109375" style="2" customWidth="1"/>
    <col min="10" max="10" width="6.6640625" style="2" customWidth="1"/>
    <col min="11" max="11" width="12.5546875" style="2" customWidth="1"/>
    <col min="12" max="12" width="9.5546875" style="2" bestFit="1" customWidth="1"/>
    <col min="13" max="14" width="15.109375" style="2" customWidth="1"/>
    <col min="15" max="15" width="11.88671875" style="2" customWidth="1"/>
    <col min="16" max="16384" width="9.109375" style="2"/>
  </cols>
  <sheetData>
    <row r="1" spans="3:15" ht="15" customHeight="1" x14ac:dyDescent="0.35">
      <c r="E1" s="13"/>
      <c r="F1" s="14"/>
      <c r="G1" s="15"/>
      <c r="H1" s="15"/>
      <c r="I1" s="15"/>
      <c r="J1" s="15"/>
      <c r="K1" s="15"/>
      <c r="L1" s="15"/>
      <c r="M1" s="15"/>
      <c r="N1" s="29" t="s">
        <v>326</v>
      </c>
      <c r="O1" s="29"/>
    </row>
    <row r="2" spans="3:15" ht="15" customHeight="1" x14ac:dyDescent="0.35">
      <c r="E2" s="13"/>
      <c r="F2" s="14"/>
      <c r="G2" s="15"/>
      <c r="H2" s="15"/>
      <c r="I2" s="15"/>
      <c r="J2" s="15"/>
      <c r="K2" s="15"/>
      <c r="L2" s="15"/>
      <c r="M2" s="29" t="s">
        <v>125</v>
      </c>
      <c r="N2" s="29"/>
      <c r="O2" s="29"/>
    </row>
    <row r="3" spans="3:15" ht="15" customHeight="1" x14ac:dyDescent="0.35">
      <c r="E3" s="13"/>
      <c r="F3" s="14"/>
      <c r="G3" s="15"/>
      <c r="H3" s="15"/>
      <c r="I3" s="15"/>
      <c r="J3" s="15"/>
      <c r="K3" s="15"/>
      <c r="L3" s="15"/>
      <c r="M3" s="29" t="s">
        <v>126</v>
      </c>
      <c r="N3" s="29"/>
      <c r="O3" s="29"/>
    </row>
    <row r="4" spans="3:15" ht="15" customHeight="1" x14ac:dyDescent="0.35">
      <c r="E4" s="13"/>
      <c r="F4" s="14"/>
      <c r="G4" s="15"/>
      <c r="H4" s="15"/>
      <c r="I4" s="15"/>
      <c r="J4" s="15"/>
      <c r="K4" s="15"/>
      <c r="L4" s="15"/>
      <c r="M4" s="29" t="s">
        <v>328</v>
      </c>
      <c r="N4" s="29"/>
      <c r="O4" s="29"/>
    </row>
    <row r="5" spans="3:15" ht="15" customHeight="1" x14ac:dyDescent="0.3">
      <c r="E5" s="13"/>
      <c r="F5" s="14"/>
      <c r="G5" s="15"/>
      <c r="H5" s="15"/>
      <c r="I5" s="15"/>
      <c r="J5" s="15"/>
      <c r="K5" s="15"/>
      <c r="L5" s="15"/>
      <c r="M5" s="15"/>
      <c r="N5" s="15"/>
      <c r="O5" s="15"/>
    </row>
    <row r="6" spans="3:15" ht="15" customHeight="1" x14ac:dyDescent="0.3">
      <c r="E6" s="13"/>
      <c r="F6" s="14"/>
      <c r="G6" s="15"/>
      <c r="H6" s="15"/>
      <c r="I6" s="15"/>
      <c r="J6" s="15"/>
      <c r="K6" s="15"/>
      <c r="L6" s="15"/>
      <c r="M6" s="15"/>
      <c r="N6" s="15"/>
      <c r="O6" s="15"/>
    </row>
    <row r="7" spans="3:15" ht="15" customHeight="1" x14ac:dyDescent="0.35">
      <c r="E7" s="13"/>
      <c r="F7" s="14"/>
      <c r="G7" s="15"/>
      <c r="H7" s="15"/>
      <c r="I7" s="40" t="s">
        <v>127</v>
      </c>
      <c r="J7" s="40"/>
      <c r="K7" s="40"/>
      <c r="L7" s="15"/>
      <c r="M7" s="15"/>
      <c r="N7" s="15"/>
      <c r="O7" s="15"/>
    </row>
    <row r="8" spans="3:15" ht="15" customHeight="1" x14ac:dyDescent="0.35">
      <c r="E8" s="28" t="s">
        <v>128</v>
      </c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3:15" ht="15" customHeight="1" x14ac:dyDescent="0.35">
      <c r="E9" s="30" t="s">
        <v>327</v>
      </c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3:15" ht="15" customHeight="1" x14ac:dyDescent="0.3">
      <c r="E10" s="17"/>
      <c r="F10" s="17"/>
      <c r="G10" s="18"/>
      <c r="H10" s="18"/>
      <c r="I10" s="18"/>
      <c r="J10" s="18"/>
      <c r="K10" s="18"/>
      <c r="L10" s="18"/>
      <c r="M10" s="18"/>
      <c r="N10" s="18"/>
      <c r="O10" s="18"/>
    </row>
    <row r="11" spans="3:15" ht="15" customHeight="1" x14ac:dyDescent="0.35">
      <c r="C11" s="8"/>
      <c r="D11" s="9"/>
      <c r="E11" s="31" t="s">
        <v>130</v>
      </c>
      <c r="F11" s="34" t="s">
        <v>131</v>
      </c>
      <c r="G11" s="35"/>
      <c r="H11" s="35"/>
      <c r="I11" s="35"/>
      <c r="J11" s="35"/>
      <c r="K11" s="35"/>
      <c r="L11" s="36"/>
      <c r="M11" s="34" t="s">
        <v>132</v>
      </c>
      <c r="N11" s="35"/>
      <c r="O11" s="36"/>
    </row>
    <row r="12" spans="3:15" ht="39" customHeight="1" x14ac:dyDescent="0.35">
      <c r="C12" s="8"/>
      <c r="D12" s="9"/>
      <c r="E12" s="32"/>
      <c r="F12" s="34" t="s">
        <v>133</v>
      </c>
      <c r="G12" s="35"/>
      <c r="H12" s="35"/>
      <c r="I12" s="35"/>
      <c r="J12" s="36"/>
      <c r="K12" s="34" t="s">
        <v>134</v>
      </c>
      <c r="L12" s="36"/>
      <c r="M12" s="37" t="s">
        <v>135</v>
      </c>
      <c r="N12" s="37" t="s">
        <v>136</v>
      </c>
      <c r="O12" s="38" t="s">
        <v>137</v>
      </c>
    </row>
    <row r="13" spans="3:15" ht="53.25" customHeight="1" x14ac:dyDescent="0.35">
      <c r="C13" s="8"/>
      <c r="D13" s="9"/>
      <c r="E13" s="33"/>
      <c r="F13" s="19" t="s">
        <v>138</v>
      </c>
      <c r="G13" s="19" t="s">
        <v>139</v>
      </c>
      <c r="H13" s="19" t="s">
        <v>140</v>
      </c>
      <c r="I13" s="19" t="s">
        <v>141</v>
      </c>
      <c r="J13" s="19" t="s">
        <v>142</v>
      </c>
      <c r="K13" s="19" t="s">
        <v>191</v>
      </c>
      <c r="L13" s="19" t="s">
        <v>144</v>
      </c>
      <c r="M13" s="37"/>
      <c r="N13" s="37"/>
      <c r="O13" s="39"/>
    </row>
    <row r="14" spans="3:15" customFormat="1" ht="14.4" x14ac:dyDescent="0.3">
      <c r="C14" s="4" t="s">
        <v>121</v>
      </c>
      <c r="D14" s="4" t="s">
        <v>51</v>
      </c>
      <c r="E14" s="27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 t="s">
        <v>122</v>
      </c>
      <c r="N14" s="10" t="s">
        <v>123</v>
      </c>
      <c r="O14" s="10">
        <v>11</v>
      </c>
    </row>
    <row r="15" spans="3:15" customFormat="1" ht="14.4" x14ac:dyDescent="0.3">
      <c r="C15" s="7" t="s">
        <v>145</v>
      </c>
      <c r="D15" s="5" t="s">
        <v>163</v>
      </c>
      <c r="E15" s="23" t="str">
        <f t="shared" ref="E15:E52" si="0">C:C</f>
        <v>БЕЗВОЗМЕЗДНЫЕ ПОСТУПЛЕНИЯ</v>
      </c>
      <c r="F15" s="11" t="str">
        <f t="shared" ref="F15:F52" si="1">MID(D15,4,1)</f>
        <v>2</v>
      </c>
      <c r="G15" s="11" t="str">
        <f t="shared" ref="G15:G52" si="2">MID(D15,5,2)</f>
        <v>00</v>
      </c>
      <c r="H15" s="11" t="str">
        <f t="shared" ref="H15:H52" si="3">MID(D15,7,2)</f>
        <v>00</v>
      </c>
      <c r="I15" s="11" t="str">
        <f t="shared" ref="I15:I52" si="4">MID(D15,9,3)</f>
        <v>000</v>
      </c>
      <c r="J15" s="11" t="str">
        <f t="shared" ref="J15:J52" si="5">MID(D15,12,2)</f>
        <v>00</v>
      </c>
      <c r="K15" s="11" t="str">
        <f t="shared" ref="K15:K52" si="6">MID(D15,14,4)</f>
        <v>0000</v>
      </c>
      <c r="L15" s="11" t="str">
        <f t="shared" ref="L15:L52" si="7">MID(D15,18,3)</f>
        <v>000</v>
      </c>
      <c r="M15" s="12">
        <v>539180421.88</v>
      </c>
      <c r="N15" s="12">
        <v>309830552.02999997</v>
      </c>
      <c r="O15" s="26">
        <f t="shared" ref="O15:O52" si="8">IF(OR(ISBLANK(M15),M15=0),,ROUND(N15/M15*100,1))</f>
        <v>57.5</v>
      </c>
    </row>
    <row r="16" spans="3:15" customFormat="1" ht="41.4" x14ac:dyDescent="0.3">
      <c r="C16" s="7" t="s">
        <v>146</v>
      </c>
      <c r="D16" s="5" t="s">
        <v>164</v>
      </c>
      <c r="E16" s="23" t="str">
        <f t="shared" si="0"/>
        <v>БЕЗВОЗМЕЗДНЫЕ ПОСТУПЛЕНИЯ ОТ ДРУГИХ БЮДЖЕТОВ БЮДЖЕТНОЙ СИСТЕМЫ РОССИЙСКОЙ ФЕДЕРАЦИИ</v>
      </c>
      <c r="F16" s="11" t="str">
        <f t="shared" si="1"/>
        <v>2</v>
      </c>
      <c r="G16" s="11" t="str">
        <f t="shared" si="2"/>
        <v>02</v>
      </c>
      <c r="H16" s="11" t="str">
        <f t="shared" si="3"/>
        <v>00</v>
      </c>
      <c r="I16" s="11" t="str">
        <f t="shared" si="4"/>
        <v>000</v>
      </c>
      <c r="J16" s="11" t="str">
        <f t="shared" si="5"/>
        <v>00</v>
      </c>
      <c r="K16" s="11" t="str">
        <f t="shared" si="6"/>
        <v>0000</v>
      </c>
      <c r="L16" s="11" t="str">
        <f t="shared" si="7"/>
        <v>000</v>
      </c>
      <c r="M16" s="12">
        <v>539180421.88</v>
      </c>
      <c r="N16" s="12">
        <v>309830152.02999997</v>
      </c>
      <c r="O16" s="26">
        <f t="shared" si="8"/>
        <v>57.5</v>
      </c>
    </row>
    <row r="17" spans="3:15" customFormat="1" ht="27.6" x14ac:dyDescent="0.3">
      <c r="C17" s="7" t="s">
        <v>147</v>
      </c>
      <c r="D17" s="5" t="s">
        <v>165</v>
      </c>
      <c r="E17" s="23" t="str">
        <f t="shared" si="0"/>
        <v>Дотации бюджетам бюджетной системы Российской Федерации</v>
      </c>
      <c r="F17" s="11" t="str">
        <f t="shared" si="1"/>
        <v>2</v>
      </c>
      <c r="G17" s="11" t="str">
        <f t="shared" si="2"/>
        <v>02</v>
      </c>
      <c r="H17" s="11" t="str">
        <f t="shared" si="3"/>
        <v>10</v>
      </c>
      <c r="I17" s="11" t="str">
        <f t="shared" si="4"/>
        <v>000</v>
      </c>
      <c r="J17" s="11" t="str">
        <f t="shared" si="5"/>
        <v>00</v>
      </c>
      <c r="K17" s="11" t="str">
        <f t="shared" si="6"/>
        <v>0000</v>
      </c>
      <c r="L17" s="11" t="str">
        <f t="shared" si="7"/>
        <v>150</v>
      </c>
      <c r="M17" s="12">
        <v>173827719.36000001</v>
      </c>
      <c r="N17" s="12">
        <v>96540873</v>
      </c>
      <c r="O17" s="26">
        <f t="shared" si="8"/>
        <v>55.5</v>
      </c>
    </row>
    <row r="18" spans="3:15" customFormat="1" ht="14.4" x14ac:dyDescent="0.3">
      <c r="C18" s="7" t="s">
        <v>148</v>
      </c>
      <c r="D18" s="5" t="s">
        <v>166</v>
      </c>
      <c r="E18" s="23" t="str">
        <f t="shared" si="0"/>
        <v>Дотации на выравнивание бюджетной обеспеченности</v>
      </c>
      <c r="F18" s="11" t="str">
        <f t="shared" si="1"/>
        <v>2</v>
      </c>
      <c r="G18" s="11" t="str">
        <f t="shared" si="2"/>
        <v>02</v>
      </c>
      <c r="H18" s="11" t="str">
        <f t="shared" si="3"/>
        <v>15</v>
      </c>
      <c r="I18" s="11" t="str">
        <f t="shared" si="4"/>
        <v>001</v>
      </c>
      <c r="J18" s="11" t="str">
        <f t="shared" si="5"/>
        <v>00</v>
      </c>
      <c r="K18" s="11" t="str">
        <f t="shared" si="6"/>
        <v>0000</v>
      </c>
      <c r="L18" s="11" t="str">
        <f t="shared" si="7"/>
        <v>150</v>
      </c>
      <c r="M18" s="12">
        <v>169199477</v>
      </c>
      <c r="N18" s="12">
        <v>95533184</v>
      </c>
      <c r="O18" s="26">
        <f t="shared" si="8"/>
        <v>56.5</v>
      </c>
    </row>
    <row r="19" spans="3:15" customFormat="1" ht="41.4" x14ac:dyDescent="0.3">
      <c r="C19" s="7" t="s">
        <v>149</v>
      </c>
      <c r="D19" s="5" t="s">
        <v>167</v>
      </c>
      <c r="E19" s="23" t="str">
        <f t="shared" si="0"/>
        <v>Дотации бюджетам муниципальных районов на выравнивание бюджетной обеспеченности из бюджета субъекта Российской Федерации</v>
      </c>
      <c r="F19" s="11" t="str">
        <f t="shared" si="1"/>
        <v>2</v>
      </c>
      <c r="G19" s="11" t="str">
        <f t="shared" si="2"/>
        <v>02</v>
      </c>
      <c r="H19" s="11" t="str">
        <f t="shared" si="3"/>
        <v>15</v>
      </c>
      <c r="I19" s="11" t="str">
        <f t="shared" si="4"/>
        <v>001</v>
      </c>
      <c r="J19" s="11" t="str">
        <f t="shared" si="5"/>
        <v>05</v>
      </c>
      <c r="K19" s="11" t="str">
        <f t="shared" si="6"/>
        <v>0000</v>
      </c>
      <c r="L19" s="11" t="str">
        <f t="shared" si="7"/>
        <v>150</v>
      </c>
      <c r="M19" s="12">
        <v>169199477</v>
      </c>
      <c r="N19" s="12">
        <v>95533184</v>
      </c>
      <c r="O19" s="26">
        <f t="shared" si="8"/>
        <v>56.5</v>
      </c>
    </row>
    <row r="20" spans="3:15" customFormat="1" ht="14.4" x14ac:dyDescent="0.3">
      <c r="C20" s="7" t="s">
        <v>289</v>
      </c>
      <c r="D20" s="5" t="s">
        <v>295</v>
      </c>
      <c r="E20" s="23" t="str">
        <f t="shared" si="0"/>
        <v>Прочие дотации</v>
      </c>
      <c r="F20" s="11" t="str">
        <f t="shared" si="1"/>
        <v>2</v>
      </c>
      <c r="G20" s="11" t="str">
        <f t="shared" si="2"/>
        <v>02</v>
      </c>
      <c r="H20" s="11" t="str">
        <f t="shared" si="3"/>
        <v>19</v>
      </c>
      <c r="I20" s="11" t="str">
        <f t="shared" si="4"/>
        <v>999</v>
      </c>
      <c r="J20" s="11" t="str">
        <f t="shared" si="5"/>
        <v>00</v>
      </c>
      <c r="K20" s="11" t="str">
        <f t="shared" si="6"/>
        <v>0000</v>
      </c>
      <c r="L20" s="11" t="str">
        <f t="shared" si="7"/>
        <v>150</v>
      </c>
      <c r="M20" s="12">
        <v>4628242.3600000003</v>
      </c>
      <c r="N20" s="12">
        <v>1007689</v>
      </c>
      <c r="O20" s="26">
        <f t="shared" si="8"/>
        <v>21.8</v>
      </c>
    </row>
    <row r="21" spans="3:15" customFormat="1" ht="14.4" x14ac:dyDescent="0.3">
      <c r="C21" s="7" t="s">
        <v>290</v>
      </c>
      <c r="D21" s="5" t="s">
        <v>296</v>
      </c>
      <c r="E21" s="23" t="str">
        <f t="shared" si="0"/>
        <v>Прочие дотации бюджетам муниципальных районов</v>
      </c>
      <c r="F21" s="11" t="str">
        <f t="shared" si="1"/>
        <v>2</v>
      </c>
      <c r="G21" s="11" t="str">
        <f t="shared" si="2"/>
        <v>02</v>
      </c>
      <c r="H21" s="11" t="str">
        <f t="shared" si="3"/>
        <v>19</v>
      </c>
      <c r="I21" s="11" t="str">
        <f t="shared" si="4"/>
        <v>999</v>
      </c>
      <c r="J21" s="11" t="str">
        <f t="shared" si="5"/>
        <v>05</v>
      </c>
      <c r="K21" s="11" t="str">
        <f t="shared" si="6"/>
        <v>0000</v>
      </c>
      <c r="L21" s="11" t="str">
        <f t="shared" si="7"/>
        <v>150</v>
      </c>
      <c r="M21" s="12">
        <v>4628242.3600000003</v>
      </c>
      <c r="N21" s="12">
        <v>1007689</v>
      </c>
      <c r="O21" s="26">
        <f t="shared" si="8"/>
        <v>21.8</v>
      </c>
    </row>
    <row r="22" spans="3:15" customFormat="1" ht="27.6" x14ac:dyDescent="0.3">
      <c r="C22" s="7" t="s">
        <v>150</v>
      </c>
      <c r="D22" s="5" t="s">
        <v>168</v>
      </c>
      <c r="E22" s="23" t="str">
        <f t="shared" si="0"/>
        <v>Субсидии бюджетам бюджетной системы Российской Федерации (межбюджетные субсидии)</v>
      </c>
      <c r="F22" s="11" t="str">
        <f t="shared" si="1"/>
        <v>2</v>
      </c>
      <c r="G22" s="11" t="str">
        <f t="shared" si="2"/>
        <v>02</v>
      </c>
      <c r="H22" s="11" t="str">
        <f t="shared" si="3"/>
        <v>20</v>
      </c>
      <c r="I22" s="11" t="str">
        <f t="shared" si="4"/>
        <v>000</v>
      </c>
      <c r="J22" s="11" t="str">
        <f t="shared" si="5"/>
        <v>00</v>
      </c>
      <c r="K22" s="11" t="str">
        <f t="shared" si="6"/>
        <v>0000</v>
      </c>
      <c r="L22" s="11" t="str">
        <f t="shared" si="7"/>
        <v>150</v>
      </c>
      <c r="M22" s="12">
        <v>80074979.269999996</v>
      </c>
      <c r="N22" s="12">
        <v>38414930.380000003</v>
      </c>
      <c r="O22" s="26">
        <f t="shared" si="8"/>
        <v>48</v>
      </c>
    </row>
    <row r="23" spans="3:15" customFormat="1" ht="82.8" x14ac:dyDescent="0.3">
      <c r="C23" s="7" t="s">
        <v>291</v>
      </c>
      <c r="D23" s="5" t="s">
        <v>297</v>
      </c>
      <c r="E23" s="23" t="str">
        <f t="shared" si="0"/>
        <v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v>
      </c>
      <c r="F23" s="11" t="str">
        <f t="shared" si="1"/>
        <v>2</v>
      </c>
      <c r="G23" s="11" t="str">
        <f t="shared" si="2"/>
        <v>02</v>
      </c>
      <c r="H23" s="11" t="str">
        <f t="shared" si="3"/>
        <v>25</v>
      </c>
      <c r="I23" s="11" t="str">
        <f t="shared" si="4"/>
        <v>098</v>
      </c>
      <c r="J23" s="11" t="str">
        <f t="shared" si="5"/>
        <v>05</v>
      </c>
      <c r="K23" s="11" t="str">
        <f t="shared" si="6"/>
        <v>0000</v>
      </c>
      <c r="L23" s="11" t="str">
        <f t="shared" si="7"/>
        <v>150</v>
      </c>
      <c r="M23" s="12">
        <v>1769918.37</v>
      </c>
      <c r="N23" s="12">
        <v>0</v>
      </c>
      <c r="O23" s="26">
        <f t="shared" si="8"/>
        <v>0</v>
      </c>
    </row>
    <row r="24" spans="3:15" customFormat="1" ht="55.2" x14ac:dyDescent="0.3">
      <c r="C24" s="7" t="s">
        <v>181</v>
      </c>
      <c r="D24" s="5" t="s">
        <v>184</v>
      </c>
      <c r="E24" s="23" t="str">
        <f t="shared" si="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4" s="11" t="str">
        <f t="shared" si="1"/>
        <v>2</v>
      </c>
      <c r="G24" s="11" t="str">
        <f t="shared" si="2"/>
        <v>02</v>
      </c>
      <c r="H24" s="11" t="str">
        <f t="shared" si="3"/>
        <v>25</v>
      </c>
      <c r="I24" s="11" t="str">
        <f t="shared" si="4"/>
        <v>304</v>
      </c>
      <c r="J24" s="11" t="str">
        <f t="shared" si="5"/>
        <v>00</v>
      </c>
      <c r="K24" s="11" t="str">
        <f t="shared" si="6"/>
        <v>0000</v>
      </c>
      <c r="L24" s="11" t="str">
        <f t="shared" si="7"/>
        <v>150</v>
      </c>
      <c r="M24" s="12">
        <v>14113485</v>
      </c>
      <c r="N24" s="12">
        <v>5501658.8499999996</v>
      </c>
      <c r="O24" s="26">
        <f t="shared" si="8"/>
        <v>39</v>
      </c>
    </row>
    <row r="25" spans="3:15" customFormat="1" ht="69" x14ac:dyDescent="0.3">
      <c r="C25" s="7" t="s">
        <v>182</v>
      </c>
      <c r="D25" s="5" t="s">
        <v>185</v>
      </c>
      <c r="E25" s="23" t="str">
        <f t="shared" si="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5" s="11" t="str">
        <f t="shared" si="1"/>
        <v>2</v>
      </c>
      <c r="G25" s="11" t="str">
        <f t="shared" si="2"/>
        <v>02</v>
      </c>
      <c r="H25" s="11" t="str">
        <f t="shared" si="3"/>
        <v>25</v>
      </c>
      <c r="I25" s="11" t="str">
        <f t="shared" si="4"/>
        <v>304</v>
      </c>
      <c r="J25" s="11" t="str">
        <f t="shared" si="5"/>
        <v>05</v>
      </c>
      <c r="K25" s="11" t="str">
        <f t="shared" si="6"/>
        <v>0000</v>
      </c>
      <c r="L25" s="11" t="str">
        <f t="shared" si="7"/>
        <v>150</v>
      </c>
      <c r="M25" s="12">
        <v>14113485</v>
      </c>
      <c r="N25" s="12">
        <v>5501658.8499999996</v>
      </c>
      <c r="O25" s="26">
        <f t="shared" si="8"/>
        <v>39</v>
      </c>
    </row>
    <row r="26" spans="3:15" customFormat="1" ht="55.2" x14ac:dyDescent="0.3">
      <c r="C26" s="7" t="s">
        <v>224</v>
      </c>
      <c r="D26" s="5" t="s">
        <v>226</v>
      </c>
      <c r="E26" s="23" t="str">
        <f t="shared" si="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6" s="11" t="str">
        <f t="shared" si="1"/>
        <v>2</v>
      </c>
      <c r="G26" s="11" t="str">
        <f t="shared" si="2"/>
        <v>02</v>
      </c>
      <c r="H26" s="11" t="str">
        <f t="shared" si="3"/>
        <v>25</v>
      </c>
      <c r="I26" s="11" t="str">
        <f t="shared" si="4"/>
        <v>467</v>
      </c>
      <c r="J26" s="11" t="str">
        <f t="shared" si="5"/>
        <v>00</v>
      </c>
      <c r="K26" s="11" t="str">
        <f t="shared" si="6"/>
        <v>0000</v>
      </c>
      <c r="L26" s="11" t="str">
        <f t="shared" si="7"/>
        <v>150</v>
      </c>
      <c r="M26" s="12">
        <v>491468</v>
      </c>
      <c r="N26" s="12">
        <v>491468</v>
      </c>
      <c r="O26" s="26">
        <f t="shared" si="8"/>
        <v>100</v>
      </c>
    </row>
    <row r="27" spans="3:15" customFormat="1" ht="55.2" x14ac:dyDescent="0.3">
      <c r="C27" s="7" t="s">
        <v>225</v>
      </c>
      <c r="D27" s="5" t="s">
        <v>227</v>
      </c>
      <c r="E27" s="23" t="str">
        <f t="shared" si="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7" s="11" t="str">
        <f t="shared" si="1"/>
        <v>2</v>
      </c>
      <c r="G27" s="11" t="str">
        <f t="shared" si="2"/>
        <v>02</v>
      </c>
      <c r="H27" s="11" t="str">
        <f t="shared" si="3"/>
        <v>25</v>
      </c>
      <c r="I27" s="11" t="str">
        <f t="shared" si="4"/>
        <v>467</v>
      </c>
      <c r="J27" s="11" t="str">
        <f t="shared" si="5"/>
        <v>05</v>
      </c>
      <c r="K27" s="11" t="str">
        <f t="shared" si="6"/>
        <v>0000</v>
      </c>
      <c r="L27" s="11" t="str">
        <f t="shared" si="7"/>
        <v>150</v>
      </c>
      <c r="M27" s="12">
        <v>491468</v>
      </c>
      <c r="N27" s="12">
        <v>491468</v>
      </c>
      <c r="O27" s="26">
        <f t="shared" si="8"/>
        <v>100</v>
      </c>
    </row>
    <row r="28" spans="3:15" customFormat="1" ht="27.6" x14ac:dyDescent="0.3">
      <c r="C28" s="7" t="s">
        <v>192</v>
      </c>
      <c r="D28" s="5" t="s">
        <v>194</v>
      </c>
      <c r="E28" s="23" t="str">
        <f t="shared" si="0"/>
        <v>Субсидии бюджетам на реализацию мероприятий по обеспечению жильем молодых семей</v>
      </c>
      <c r="F28" s="11" t="str">
        <f t="shared" si="1"/>
        <v>2</v>
      </c>
      <c r="G28" s="11" t="str">
        <f t="shared" si="2"/>
        <v>02</v>
      </c>
      <c r="H28" s="11" t="str">
        <f t="shared" si="3"/>
        <v>25</v>
      </c>
      <c r="I28" s="11" t="str">
        <f t="shared" si="4"/>
        <v>497</v>
      </c>
      <c r="J28" s="11" t="str">
        <f t="shared" si="5"/>
        <v>00</v>
      </c>
      <c r="K28" s="11" t="str">
        <f t="shared" si="6"/>
        <v>0000</v>
      </c>
      <c r="L28" s="11" t="str">
        <f t="shared" si="7"/>
        <v>150</v>
      </c>
      <c r="M28" s="12">
        <v>2018939.96</v>
      </c>
      <c r="N28" s="12">
        <v>2018939.96</v>
      </c>
      <c r="O28" s="26">
        <f t="shared" si="8"/>
        <v>100</v>
      </c>
    </row>
    <row r="29" spans="3:15" customFormat="1" ht="41.4" x14ac:dyDescent="0.3">
      <c r="C29" s="7" t="s">
        <v>193</v>
      </c>
      <c r="D29" s="5" t="s">
        <v>195</v>
      </c>
      <c r="E29" s="23" t="str">
        <f t="shared" si="0"/>
        <v>Субсидии бюджетам муниципальных районов на реализацию мероприятий по обеспечению жильем молодых семей</v>
      </c>
      <c r="F29" s="11" t="str">
        <f t="shared" si="1"/>
        <v>2</v>
      </c>
      <c r="G29" s="11" t="str">
        <f t="shared" si="2"/>
        <v>02</v>
      </c>
      <c r="H29" s="11" t="str">
        <f t="shared" si="3"/>
        <v>25</v>
      </c>
      <c r="I29" s="11" t="str">
        <f t="shared" si="4"/>
        <v>497</v>
      </c>
      <c r="J29" s="11" t="str">
        <f t="shared" si="5"/>
        <v>05</v>
      </c>
      <c r="K29" s="11" t="str">
        <f t="shared" si="6"/>
        <v>0000</v>
      </c>
      <c r="L29" s="11" t="str">
        <f t="shared" si="7"/>
        <v>150</v>
      </c>
      <c r="M29" s="12">
        <v>2018939.96</v>
      </c>
      <c r="N29" s="12">
        <v>2018939.96</v>
      </c>
      <c r="O29" s="26">
        <f t="shared" si="8"/>
        <v>100</v>
      </c>
    </row>
    <row r="30" spans="3:15" customFormat="1" ht="14.4" x14ac:dyDescent="0.3">
      <c r="C30" s="7" t="s">
        <v>187</v>
      </c>
      <c r="D30" s="5" t="s">
        <v>189</v>
      </c>
      <c r="E30" s="23" t="str">
        <f t="shared" si="0"/>
        <v>Субсидии бюджетам на поддержку отрасли культуры</v>
      </c>
      <c r="F30" s="11" t="str">
        <f t="shared" si="1"/>
        <v>2</v>
      </c>
      <c r="G30" s="11" t="str">
        <f t="shared" si="2"/>
        <v>02</v>
      </c>
      <c r="H30" s="11" t="str">
        <f t="shared" si="3"/>
        <v>25</v>
      </c>
      <c r="I30" s="11" t="str">
        <f t="shared" si="4"/>
        <v>519</v>
      </c>
      <c r="J30" s="11" t="str">
        <f t="shared" si="5"/>
        <v>00</v>
      </c>
      <c r="K30" s="11" t="str">
        <f t="shared" si="6"/>
        <v>0000</v>
      </c>
      <c r="L30" s="11" t="str">
        <f t="shared" si="7"/>
        <v>150</v>
      </c>
      <c r="M30" s="12">
        <v>227265.78</v>
      </c>
      <c r="N30" s="12">
        <v>227265.78</v>
      </c>
      <c r="O30" s="26">
        <f t="shared" si="8"/>
        <v>100</v>
      </c>
    </row>
    <row r="31" spans="3:15" customFormat="1" ht="27.6" x14ac:dyDescent="0.3">
      <c r="C31" s="7" t="s">
        <v>188</v>
      </c>
      <c r="D31" s="5" t="s">
        <v>190</v>
      </c>
      <c r="E31" s="23" t="str">
        <f t="shared" si="0"/>
        <v>Субсидии бюджетам муниципальных районов на поддержку отрасли культуры</v>
      </c>
      <c r="F31" s="11" t="str">
        <f t="shared" si="1"/>
        <v>2</v>
      </c>
      <c r="G31" s="11" t="str">
        <f t="shared" si="2"/>
        <v>02</v>
      </c>
      <c r="H31" s="11" t="str">
        <f t="shared" si="3"/>
        <v>25</v>
      </c>
      <c r="I31" s="11" t="str">
        <f t="shared" si="4"/>
        <v>519</v>
      </c>
      <c r="J31" s="11" t="str">
        <f t="shared" si="5"/>
        <v>05</v>
      </c>
      <c r="K31" s="11" t="str">
        <f t="shared" si="6"/>
        <v>0000</v>
      </c>
      <c r="L31" s="11" t="str">
        <f t="shared" si="7"/>
        <v>150</v>
      </c>
      <c r="M31" s="12">
        <v>227265.78</v>
      </c>
      <c r="N31" s="12">
        <v>227265.78</v>
      </c>
      <c r="O31" s="26">
        <f t="shared" si="8"/>
        <v>100</v>
      </c>
    </row>
    <row r="32" spans="3:15" customFormat="1" ht="14.4" x14ac:dyDescent="0.3">
      <c r="C32" s="7" t="s">
        <v>151</v>
      </c>
      <c r="D32" s="5" t="s">
        <v>169</v>
      </c>
      <c r="E32" s="23" t="str">
        <f t="shared" si="0"/>
        <v>Прочие субсидии</v>
      </c>
      <c r="F32" s="11" t="str">
        <f t="shared" si="1"/>
        <v>2</v>
      </c>
      <c r="G32" s="11" t="str">
        <f t="shared" si="2"/>
        <v>02</v>
      </c>
      <c r="H32" s="11" t="str">
        <f t="shared" si="3"/>
        <v>29</v>
      </c>
      <c r="I32" s="11" t="str">
        <f t="shared" si="4"/>
        <v>999</v>
      </c>
      <c r="J32" s="11" t="str">
        <f t="shared" si="5"/>
        <v>00</v>
      </c>
      <c r="K32" s="11" t="str">
        <f t="shared" si="6"/>
        <v>0000</v>
      </c>
      <c r="L32" s="11" t="str">
        <f t="shared" si="7"/>
        <v>150</v>
      </c>
      <c r="M32" s="12">
        <v>57595716.270000003</v>
      </c>
      <c r="N32" s="12">
        <v>28178444.510000002</v>
      </c>
      <c r="O32" s="26">
        <f t="shared" si="8"/>
        <v>48.9</v>
      </c>
    </row>
    <row r="33" spans="3:15" customFormat="1" ht="14.4" x14ac:dyDescent="0.3">
      <c r="C33" s="7" t="s">
        <v>152</v>
      </c>
      <c r="D33" s="5" t="s">
        <v>170</v>
      </c>
      <c r="E33" s="23" t="str">
        <f t="shared" si="0"/>
        <v>Прочие субсидии бюджетам муниципальных районов</v>
      </c>
      <c r="F33" s="11" t="str">
        <f t="shared" si="1"/>
        <v>2</v>
      </c>
      <c r="G33" s="11" t="str">
        <f t="shared" si="2"/>
        <v>02</v>
      </c>
      <c r="H33" s="11" t="str">
        <f t="shared" si="3"/>
        <v>29</v>
      </c>
      <c r="I33" s="11" t="str">
        <f t="shared" si="4"/>
        <v>999</v>
      </c>
      <c r="J33" s="11" t="str">
        <f t="shared" si="5"/>
        <v>05</v>
      </c>
      <c r="K33" s="11" t="str">
        <f t="shared" si="6"/>
        <v>0000</v>
      </c>
      <c r="L33" s="11" t="str">
        <f t="shared" si="7"/>
        <v>150</v>
      </c>
      <c r="M33" s="12">
        <v>57595716.270000003</v>
      </c>
      <c r="N33" s="12">
        <v>28178444.510000002</v>
      </c>
      <c r="O33" s="26">
        <f t="shared" si="8"/>
        <v>48.9</v>
      </c>
    </row>
    <row r="34" spans="3:15" customFormat="1" ht="27.6" x14ac:dyDescent="0.3">
      <c r="C34" s="7" t="s">
        <v>153</v>
      </c>
      <c r="D34" s="5" t="s">
        <v>171</v>
      </c>
      <c r="E34" s="23" t="str">
        <f t="shared" si="0"/>
        <v>Субвенции бюджетам бюджетной системы Российской Федерации</v>
      </c>
      <c r="F34" s="11" t="str">
        <f t="shared" si="1"/>
        <v>2</v>
      </c>
      <c r="G34" s="11" t="str">
        <f t="shared" si="2"/>
        <v>02</v>
      </c>
      <c r="H34" s="11" t="str">
        <f t="shared" si="3"/>
        <v>30</v>
      </c>
      <c r="I34" s="11" t="str">
        <f t="shared" si="4"/>
        <v>000</v>
      </c>
      <c r="J34" s="11" t="str">
        <f t="shared" si="5"/>
        <v>00</v>
      </c>
      <c r="K34" s="11" t="str">
        <f t="shared" si="6"/>
        <v>0000</v>
      </c>
      <c r="L34" s="11" t="str">
        <f t="shared" si="7"/>
        <v>150</v>
      </c>
      <c r="M34" s="12">
        <v>270873157.25</v>
      </c>
      <c r="N34" s="12">
        <v>166409191.84999999</v>
      </c>
      <c r="O34" s="26">
        <f t="shared" si="8"/>
        <v>61.4</v>
      </c>
    </row>
    <row r="35" spans="3:15" customFormat="1" ht="41.4" x14ac:dyDescent="0.3">
      <c r="C35" s="7" t="s">
        <v>154</v>
      </c>
      <c r="D35" s="5" t="s">
        <v>172</v>
      </c>
      <c r="E35" s="23" t="str">
        <f t="shared" si="0"/>
        <v>Субвенции местным бюджетам на выполнение передаваемых полномочий субъектов Российской Федерации</v>
      </c>
      <c r="F35" s="11" t="str">
        <f t="shared" si="1"/>
        <v>2</v>
      </c>
      <c r="G35" s="11" t="str">
        <f t="shared" si="2"/>
        <v>02</v>
      </c>
      <c r="H35" s="11" t="str">
        <f t="shared" si="3"/>
        <v>30</v>
      </c>
      <c r="I35" s="11" t="str">
        <f t="shared" si="4"/>
        <v>024</v>
      </c>
      <c r="J35" s="11" t="str">
        <f t="shared" si="5"/>
        <v>00</v>
      </c>
      <c r="K35" s="11" t="str">
        <f t="shared" si="6"/>
        <v>0000</v>
      </c>
      <c r="L35" s="11" t="str">
        <f t="shared" si="7"/>
        <v>150</v>
      </c>
      <c r="M35" s="12">
        <v>253296953.93000001</v>
      </c>
      <c r="N35" s="12">
        <v>158017448.38999999</v>
      </c>
      <c r="O35" s="26">
        <f t="shared" si="8"/>
        <v>62.4</v>
      </c>
    </row>
    <row r="36" spans="3:15" customFormat="1" ht="41.4" x14ac:dyDescent="0.3">
      <c r="C36" s="7" t="s">
        <v>155</v>
      </c>
      <c r="D36" s="5" t="s">
        <v>173</v>
      </c>
      <c r="E36" s="23" t="str">
        <f t="shared" si="0"/>
        <v>Субвенции бюджетам муниципальных районов на выполнение передаваемых полномочий субъектов Российской Федерации</v>
      </c>
      <c r="F36" s="11" t="str">
        <f t="shared" si="1"/>
        <v>2</v>
      </c>
      <c r="G36" s="11" t="str">
        <f t="shared" si="2"/>
        <v>02</v>
      </c>
      <c r="H36" s="11" t="str">
        <f t="shared" si="3"/>
        <v>30</v>
      </c>
      <c r="I36" s="11" t="str">
        <f t="shared" si="4"/>
        <v>024</v>
      </c>
      <c r="J36" s="11" t="str">
        <f t="shared" si="5"/>
        <v>05</v>
      </c>
      <c r="K36" s="11" t="str">
        <f t="shared" si="6"/>
        <v>0000</v>
      </c>
      <c r="L36" s="11" t="str">
        <f t="shared" si="7"/>
        <v>150</v>
      </c>
      <c r="M36" s="12">
        <v>253296953.93000001</v>
      </c>
      <c r="N36" s="12">
        <v>158017448.38999999</v>
      </c>
      <c r="O36" s="26">
        <f t="shared" si="8"/>
        <v>62.4</v>
      </c>
    </row>
    <row r="37" spans="3:15" customFormat="1" ht="69" x14ac:dyDescent="0.3">
      <c r="C37" s="7" t="s">
        <v>292</v>
      </c>
      <c r="D37" s="5" t="s">
        <v>298</v>
      </c>
      <c r="E37" s="23" t="str">
        <f t="shared" si="0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F37" s="11" t="str">
        <f t="shared" si="1"/>
        <v>2</v>
      </c>
      <c r="G37" s="11" t="str">
        <f t="shared" si="2"/>
        <v>02</v>
      </c>
      <c r="H37" s="11" t="str">
        <f t="shared" si="3"/>
        <v>30</v>
      </c>
      <c r="I37" s="11" t="str">
        <f t="shared" si="4"/>
        <v>027</v>
      </c>
      <c r="J37" s="11" t="str">
        <f t="shared" si="5"/>
        <v>05</v>
      </c>
      <c r="K37" s="11" t="str">
        <f t="shared" si="6"/>
        <v>0000</v>
      </c>
      <c r="L37" s="11" t="str">
        <f t="shared" si="7"/>
        <v>150</v>
      </c>
      <c r="M37" s="12">
        <v>16635355</v>
      </c>
      <c r="N37" s="12">
        <v>8273344.71</v>
      </c>
      <c r="O37" s="26">
        <f t="shared" si="8"/>
        <v>49.7</v>
      </c>
    </row>
    <row r="38" spans="3:15" customFormat="1" ht="69" x14ac:dyDescent="0.3">
      <c r="C38" s="7" t="s">
        <v>156</v>
      </c>
      <c r="D38" s="5" t="s">
        <v>174</v>
      </c>
      <c r="E38" s="23" t="str">
        <f t="shared" si="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38" s="11" t="str">
        <f t="shared" si="1"/>
        <v>2</v>
      </c>
      <c r="G38" s="11" t="str">
        <f t="shared" si="2"/>
        <v>02</v>
      </c>
      <c r="H38" s="11" t="str">
        <f t="shared" si="3"/>
        <v>30</v>
      </c>
      <c r="I38" s="11" t="str">
        <f t="shared" si="4"/>
        <v>029</v>
      </c>
      <c r="J38" s="11" t="str">
        <f t="shared" si="5"/>
        <v>00</v>
      </c>
      <c r="K38" s="11" t="str">
        <f t="shared" si="6"/>
        <v>0000</v>
      </c>
      <c r="L38" s="11" t="str">
        <f t="shared" si="7"/>
        <v>150</v>
      </c>
      <c r="M38" s="12">
        <v>940776</v>
      </c>
      <c r="N38" s="12">
        <v>118398.75</v>
      </c>
      <c r="O38" s="26">
        <f t="shared" si="8"/>
        <v>12.6</v>
      </c>
    </row>
    <row r="39" spans="3:15" customFormat="1" ht="82.8" x14ac:dyDescent="0.3">
      <c r="C39" s="7" t="s">
        <v>157</v>
      </c>
      <c r="D39" s="5" t="s">
        <v>175</v>
      </c>
      <c r="E39" s="23" t="str">
        <f t="shared" si="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39" s="11" t="str">
        <f t="shared" si="1"/>
        <v>2</v>
      </c>
      <c r="G39" s="11" t="str">
        <f t="shared" si="2"/>
        <v>02</v>
      </c>
      <c r="H39" s="11" t="str">
        <f t="shared" si="3"/>
        <v>30</v>
      </c>
      <c r="I39" s="11" t="str">
        <f t="shared" si="4"/>
        <v>029</v>
      </c>
      <c r="J39" s="11" t="str">
        <f t="shared" si="5"/>
        <v>05</v>
      </c>
      <c r="K39" s="11" t="str">
        <f t="shared" si="6"/>
        <v>0000</v>
      </c>
      <c r="L39" s="11" t="str">
        <f t="shared" si="7"/>
        <v>150</v>
      </c>
      <c r="M39" s="12">
        <v>940776</v>
      </c>
      <c r="N39" s="12">
        <v>118398.75</v>
      </c>
      <c r="O39" s="26">
        <f t="shared" si="8"/>
        <v>12.6</v>
      </c>
    </row>
    <row r="40" spans="3:15" customFormat="1" ht="55.2" x14ac:dyDescent="0.3">
      <c r="C40" s="7" t="s">
        <v>158</v>
      </c>
      <c r="D40" s="5" t="s">
        <v>176</v>
      </c>
      <c r="E40" s="23" t="str">
        <f t="shared" si="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0" s="11" t="str">
        <f t="shared" si="1"/>
        <v>2</v>
      </c>
      <c r="G40" s="11" t="str">
        <f t="shared" si="2"/>
        <v>02</v>
      </c>
      <c r="H40" s="11" t="str">
        <f t="shared" si="3"/>
        <v>35</v>
      </c>
      <c r="I40" s="11" t="str">
        <f t="shared" si="4"/>
        <v>120</v>
      </c>
      <c r="J40" s="11" t="str">
        <f t="shared" si="5"/>
        <v>00</v>
      </c>
      <c r="K40" s="11" t="str">
        <f t="shared" si="6"/>
        <v>0000</v>
      </c>
      <c r="L40" s="11" t="str">
        <f t="shared" si="7"/>
        <v>150</v>
      </c>
      <c r="M40" s="12">
        <v>72.319999999999993</v>
      </c>
      <c r="N40" s="12">
        <v>0</v>
      </c>
      <c r="O40" s="26">
        <f t="shared" si="8"/>
        <v>0</v>
      </c>
    </row>
    <row r="41" spans="3:15" customFormat="1" ht="69" x14ac:dyDescent="0.3">
      <c r="C41" s="7" t="s">
        <v>159</v>
      </c>
      <c r="D41" s="5" t="s">
        <v>177</v>
      </c>
      <c r="E41" s="23" t="str">
        <f t="shared" si="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1" s="11" t="str">
        <f t="shared" si="1"/>
        <v>2</v>
      </c>
      <c r="G41" s="11" t="str">
        <f t="shared" si="2"/>
        <v>02</v>
      </c>
      <c r="H41" s="11" t="str">
        <f t="shared" si="3"/>
        <v>35</v>
      </c>
      <c r="I41" s="11" t="str">
        <f t="shared" si="4"/>
        <v>120</v>
      </c>
      <c r="J41" s="11" t="str">
        <f t="shared" si="5"/>
        <v>05</v>
      </c>
      <c r="K41" s="11" t="str">
        <f t="shared" si="6"/>
        <v>0000</v>
      </c>
      <c r="L41" s="11" t="str">
        <f t="shared" si="7"/>
        <v>150</v>
      </c>
      <c r="M41" s="12">
        <v>72.319999999999993</v>
      </c>
      <c r="N41" s="12">
        <v>0</v>
      </c>
      <c r="O41" s="26">
        <f t="shared" si="8"/>
        <v>0</v>
      </c>
    </row>
    <row r="42" spans="3:15" customFormat="1" ht="14.4" x14ac:dyDescent="0.3">
      <c r="C42" s="7" t="s">
        <v>160</v>
      </c>
      <c r="D42" s="5" t="s">
        <v>178</v>
      </c>
      <c r="E42" s="23" t="str">
        <f t="shared" si="0"/>
        <v>Иные межбюджетные трансферты</v>
      </c>
      <c r="F42" s="11" t="str">
        <f t="shared" si="1"/>
        <v>2</v>
      </c>
      <c r="G42" s="11" t="str">
        <f t="shared" si="2"/>
        <v>02</v>
      </c>
      <c r="H42" s="11" t="str">
        <f t="shared" si="3"/>
        <v>40</v>
      </c>
      <c r="I42" s="11" t="str">
        <f t="shared" si="4"/>
        <v>000</v>
      </c>
      <c r="J42" s="11" t="str">
        <f t="shared" si="5"/>
        <v>00</v>
      </c>
      <c r="K42" s="11" t="str">
        <f t="shared" si="6"/>
        <v>0000</v>
      </c>
      <c r="L42" s="11" t="str">
        <f t="shared" si="7"/>
        <v>150</v>
      </c>
      <c r="M42" s="12">
        <v>14404566</v>
      </c>
      <c r="N42" s="12">
        <v>8465156.8000000007</v>
      </c>
      <c r="O42" s="26">
        <f t="shared" si="8"/>
        <v>58.8</v>
      </c>
    </row>
    <row r="43" spans="3:15" customFormat="1" ht="55.2" x14ac:dyDescent="0.3">
      <c r="C43" s="7" t="s">
        <v>161</v>
      </c>
      <c r="D43" s="5" t="s">
        <v>179</v>
      </c>
      <c r="E43" s="23" t="str">
        <f t="shared" si="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F43" s="11" t="str">
        <f t="shared" si="1"/>
        <v>2</v>
      </c>
      <c r="G43" s="11" t="str">
        <f t="shared" si="2"/>
        <v>02</v>
      </c>
      <c r="H43" s="11" t="str">
        <f t="shared" si="3"/>
        <v>40</v>
      </c>
      <c r="I43" s="11" t="str">
        <f t="shared" si="4"/>
        <v>014</v>
      </c>
      <c r="J43" s="11" t="str">
        <f t="shared" si="5"/>
        <v>00</v>
      </c>
      <c r="K43" s="11" t="str">
        <f t="shared" si="6"/>
        <v>0000</v>
      </c>
      <c r="L43" s="11" t="str">
        <f t="shared" si="7"/>
        <v>150</v>
      </c>
      <c r="M43" s="12">
        <v>200000</v>
      </c>
      <c r="N43" s="12">
        <v>86769.78</v>
      </c>
      <c r="O43" s="26">
        <f t="shared" si="8"/>
        <v>43.4</v>
      </c>
    </row>
    <row r="44" spans="3:15" customFormat="1" ht="69" x14ac:dyDescent="0.3">
      <c r="C44" s="7" t="s">
        <v>183</v>
      </c>
      <c r="D44" s="5" t="s">
        <v>186</v>
      </c>
      <c r="E44" s="23" t="str">
        <f t="shared" si="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F44" s="11" t="str">
        <f t="shared" si="1"/>
        <v>2</v>
      </c>
      <c r="G44" s="11" t="str">
        <f t="shared" si="2"/>
        <v>02</v>
      </c>
      <c r="H44" s="11" t="str">
        <f t="shared" si="3"/>
        <v>40</v>
      </c>
      <c r="I44" s="11" t="str">
        <f t="shared" si="4"/>
        <v>014</v>
      </c>
      <c r="J44" s="11" t="str">
        <f t="shared" si="5"/>
        <v>05</v>
      </c>
      <c r="K44" s="11" t="str">
        <f t="shared" si="6"/>
        <v>0000</v>
      </c>
      <c r="L44" s="11" t="str">
        <f t="shared" si="7"/>
        <v>150</v>
      </c>
      <c r="M44" s="12">
        <v>200000</v>
      </c>
      <c r="N44" s="12">
        <v>86769.78</v>
      </c>
      <c r="O44" s="26">
        <f t="shared" si="8"/>
        <v>43.4</v>
      </c>
    </row>
    <row r="45" spans="3:15" customFormat="1" ht="124.2" x14ac:dyDescent="0.3">
      <c r="C45" s="7" t="s">
        <v>293</v>
      </c>
      <c r="D45" s="5" t="s">
        <v>299</v>
      </c>
      <c r="E45" s="23" t="str">
        <f t="shared" si="0"/>
        <v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F45" s="11" t="str">
        <f t="shared" si="1"/>
        <v>2</v>
      </c>
      <c r="G45" s="11" t="str">
        <f t="shared" si="2"/>
        <v>02</v>
      </c>
      <c r="H45" s="11" t="str">
        <f t="shared" si="3"/>
        <v>45</v>
      </c>
      <c r="I45" s="11" t="str">
        <f t="shared" si="4"/>
        <v>303</v>
      </c>
      <c r="J45" s="11" t="str">
        <f t="shared" si="5"/>
        <v>05</v>
      </c>
      <c r="K45" s="11" t="str">
        <f t="shared" si="6"/>
        <v>0000</v>
      </c>
      <c r="L45" s="11" t="str">
        <f t="shared" si="7"/>
        <v>150</v>
      </c>
      <c r="M45" s="12">
        <v>14104566</v>
      </c>
      <c r="N45" s="12">
        <v>8278387.0199999996</v>
      </c>
      <c r="O45" s="26">
        <f t="shared" si="8"/>
        <v>58.7</v>
      </c>
    </row>
    <row r="46" spans="3:15" customFormat="1" ht="27.6" x14ac:dyDescent="0.3">
      <c r="C46" s="7" t="s">
        <v>162</v>
      </c>
      <c r="D46" s="5" t="s">
        <v>180</v>
      </c>
      <c r="E46" s="23" t="str">
        <f t="shared" si="0"/>
        <v>Прочие межбюджетные трансферты, передаваемые бюджетам</v>
      </c>
      <c r="F46" s="11" t="str">
        <f t="shared" si="1"/>
        <v>2</v>
      </c>
      <c r="G46" s="11" t="str">
        <f t="shared" si="2"/>
        <v>02</v>
      </c>
      <c r="H46" s="11" t="str">
        <f t="shared" si="3"/>
        <v>49</v>
      </c>
      <c r="I46" s="11" t="str">
        <f t="shared" si="4"/>
        <v>999</v>
      </c>
      <c r="J46" s="11" t="str">
        <f t="shared" si="5"/>
        <v>00</v>
      </c>
      <c r="K46" s="11" t="str">
        <f t="shared" si="6"/>
        <v>0000</v>
      </c>
      <c r="L46" s="11" t="str">
        <f t="shared" si="7"/>
        <v>150</v>
      </c>
      <c r="M46" s="12">
        <v>100000</v>
      </c>
      <c r="N46" s="12">
        <v>100000</v>
      </c>
      <c r="O46" s="26">
        <f t="shared" si="8"/>
        <v>100</v>
      </c>
    </row>
    <row r="47" spans="3:15" customFormat="1" ht="27.6" x14ac:dyDescent="0.3">
      <c r="C47" s="7" t="s">
        <v>294</v>
      </c>
      <c r="D47" s="5" t="s">
        <v>300</v>
      </c>
      <c r="E47" s="23" t="str">
        <f t="shared" si="0"/>
        <v>Прочие межбюджетные трансферты, передаваемые бюджетам муниципальных районов</v>
      </c>
      <c r="F47" s="11" t="str">
        <f t="shared" si="1"/>
        <v>2</v>
      </c>
      <c r="G47" s="11" t="str">
        <f t="shared" si="2"/>
        <v>02</v>
      </c>
      <c r="H47" s="11" t="str">
        <f t="shared" si="3"/>
        <v>49</v>
      </c>
      <c r="I47" s="11" t="str">
        <f t="shared" si="4"/>
        <v>999</v>
      </c>
      <c r="J47" s="11" t="str">
        <f t="shared" si="5"/>
        <v>05</v>
      </c>
      <c r="K47" s="11" t="str">
        <f t="shared" si="6"/>
        <v>0000</v>
      </c>
      <c r="L47" s="11" t="str">
        <f t="shared" si="7"/>
        <v>150</v>
      </c>
      <c r="M47" s="12">
        <v>100000</v>
      </c>
      <c r="N47" s="12">
        <v>100000</v>
      </c>
      <c r="O47" s="26">
        <f t="shared" si="8"/>
        <v>100</v>
      </c>
    </row>
    <row r="48" spans="3:15" customFormat="1" ht="69" x14ac:dyDescent="0.3">
      <c r="C48" s="7" t="s">
        <v>316</v>
      </c>
      <c r="D48" s="5" t="s">
        <v>321</v>
      </c>
      <c r="E48" s="23" t="str">
        <f t="shared" si="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F48" s="11" t="str">
        <f t="shared" si="1"/>
        <v>2</v>
      </c>
      <c r="G48" s="11" t="str">
        <f t="shared" si="2"/>
        <v>18</v>
      </c>
      <c r="H48" s="11" t="str">
        <f t="shared" si="3"/>
        <v>00</v>
      </c>
      <c r="I48" s="11" t="str">
        <f t="shared" si="4"/>
        <v>000</v>
      </c>
      <c r="J48" s="11" t="str">
        <f t="shared" si="5"/>
        <v>00</v>
      </c>
      <c r="K48" s="11" t="str">
        <f t="shared" si="6"/>
        <v>0000</v>
      </c>
      <c r="L48" s="11" t="str">
        <f t="shared" si="7"/>
        <v>000</v>
      </c>
      <c r="M48" s="12">
        <v>0</v>
      </c>
      <c r="N48" s="12">
        <v>400</v>
      </c>
      <c r="O48" s="26">
        <f t="shared" si="8"/>
        <v>0</v>
      </c>
    </row>
    <row r="49" spans="2:15" customFormat="1" ht="82.8" x14ac:dyDescent="0.3">
      <c r="C49" s="7" t="s">
        <v>317</v>
      </c>
      <c r="D49" s="5" t="s">
        <v>322</v>
      </c>
      <c r="E49" s="23" t="str">
        <f t="shared" si="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49" s="11" t="str">
        <f t="shared" si="1"/>
        <v>2</v>
      </c>
      <c r="G49" s="11" t="str">
        <f t="shared" si="2"/>
        <v>18</v>
      </c>
      <c r="H49" s="11" t="str">
        <f t="shared" si="3"/>
        <v>00</v>
      </c>
      <c r="I49" s="11" t="str">
        <f t="shared" si="4"/>
        <v>000</v>
      </c>
      <c r="J49" s="11" t="str">
        <f t="shared" si="5"/>
        <v>00</v>
      </c>
      <c r="K49" s="11" t="str">
        <f t="shared" si="6"/>
        <v>0000</v>
      </c>
      <c r="L49" s="11" t="str">
        <f t="shared" si="7"/>
        <v>150</v>
      </c>
      <c r="M49" s="12">
        <v>0</v>
      </c>
      <c r="N49" s="12">
        <v>400</v>
      </c>
      <c r="O49" s="26">
        <f t="shared" si="8"/>
        <v>0</v>
      </c>
    </row>
    <row r="50" spans="2:15" customFormat="1" ht="82.8" x14ac:dyDescent="0.3">
      <c r="C50" s="7" t="s">
        <v>318</v>
      </c>
      <c r="D50" s="5" t="s">
        <v>323</v>
      </c>
      <c r="E50" s="23" t="str">
        <f t="shared" si="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0" s="11" t="str">
        <f t="shared" si="1"/>
        <v>2</v>
      </c>
      <c r="G50" s="11" t="str">
        <f t="shared" si="2"/>
        <v>18</v>
      </c>
      <c r="H50" s="11" t="str">
        <f t="shared" si="3"/>
        <v>00</v>
      </c>
      <c r="I50" s="11" t="str">
        <f t="shared" si="4"/>
        <v>000</v>
      </c>
      <c r="J50" s="11" t="str">
        <f t="shared" si="5"/>
        <v>05</v>
      </c>
      <c r="K50" s="11" t="str">
        <f t="shared" si="6"/>
        <v>0000</v>
      </c>
      <c r="L50" s="11" t="str">
        <f t="shared" si="7"/>
        <v>150</v>
      </c>
      <c r="M50" s="12">
        <v>0</v>
      </c>
      <c r="N50" s="12">
        <v>400</v>
      </c>
      <c r="O50" s="26">
        <f t="shared" si="8"/>
        <v>0</v>
      </c>
    </row>
    <row r="51" spans="2:15" customFormat="1" ht="27.6" x14ac:dyDescent="0.3">
      <c r="C51" s="7" t="s">
        <v>319</v>
      </c>
      <c r="D51" s="5" t="s">
        <v>324</v>
      </c>
      <c r="E51" s="23" t="str">
        <f t="shared" si="0"/>
        <v>Доходы бюджетов муниципальных районов от возврата организациями остатков субсидий прошлых лет</v>
      </c>
      <c r="F51" s="11" t="str">
        <f t="shared" si="1"/>
        <v>2</v>
      </c>
      <c r="G51" s="11" t="str">
        <f t="shared" si="2"/>
        <v>18</v>
      </c>
      <c r="H51" s="11" t="str">
        <f t="shared" si="3"/>
        <v>05</v>
      </c>
      <c r="I51" s="11" t="str">
        <f t="shared" si="4"/>
        <v>000</v>
      </c>
      <c r="J51" s="11" t="str">
        <f t="shared" si="5"/>
        <v>05</v>
      </c>
      <c r="K51" s="11" t="str">
        <f t="shared" si="6"/>
        <v>0000</v>
      </c>
      <c r="L51" s="11" t="str">
        <f t="shared" si="7"/>
        <v>150</v>
      </c>
      <c r="M51" s="12">
        <v>0</v>
      </c>
      <c r="N51" s="12">
        <v>400</v>
      </c>
      <c r="O51" s="26">
        <f t="shared" si="8"/>
        <v>0</v>
      </c>
    </row>
    <row r="52" spans="2:15" customFormat="1" ht="27.6" x14ac:dyDescent="0.3">
      <c r="C52" s="7" t="s">
        <v>320</v>
      </c>
      <c r="D52" s="5" t="s">
        <v>325</v>
      </c>
      <c r="E52" s="23" t="str">
        <f t="shared" si="0"/>
        <v>Доходы бюджетов муниципальных районов от возврата иными организациями остатков субсидий прошлых лет</v>
      </c>
      <c r="F52" s="11" t="str">
        <f t="shared" si="1"/>
        <v>2</v>
      </c>
      <c r="G52" s="11" t="str">
        <f t="shared" si="2"/>
        <v>18</v>
      </c>
      <c r="H52" s="11" t="str">
        <f t="shared" si="3"/>
        <v>05</v>
      </c>
      <c r="I52" s="11" t="str">
        <f t="shared" si="4"/>
        <v>030</v>
      </c>
      <c r="J52" s="11" t="str">
        <f t="shared" si="5"/>
        <v>05</v>
      </c>
      <c r="K52" s="11" t="str">
        <f t="shared" si="6"/>
        <v>0000</v>
      </c>
      <c r="L52" s="11" t="str">
        <f t="shared" si="7"/>
        <v>150</v>
      </c>
      <c r="M52" s="12">
        <v>0</v>
      </c>
      <c r="N52" s="12">
        <v>400</v>
      </c>
      <c r="O52" s="26">
        <f t="shared" si="8"/>
        <v>0</v>
      </c>
    </row>
    <row r="53" spans="2:15" customFormat="1" ht="17.25" customHeight="1" x14ac:dyDescent="0.3">
      <c r="C53" s="6"/>
    </row>
    <row r="54" spans="2:15" customFormat="1" ht="17.25" customHeight="1" x14ac:dyDescent="0.3">
      <c r="C54" s="1"/>
    </row>
    <row r="55" spans="2:15" customFormat="1" ht="17.25" customHeight="1" x14ac:dyDescent="0.3">
      <c r="C55" s="1" t="s">
        <v>305</v>
      </c>
    </row>
    <row r="56" spans="2:15" customFormat="1" ht="17.25" customHeight="1" x14ac:dyDescent="0.3">
      <c r="C56" s="1" t="s">
        <v>306</v>
      </c>
    </row>
    <row r="57" spans="2:15" customFormat="1" ht="17.25" customHeight="1" x14ac:dyDescent="0.3">
      <c r="C57" s="1" t="s">
        <v>307</v>
      </c>
    </row>
    <row r="58" spans="2:15" customFormat="1" ht="17.25" customHeight="1" x14ac:dyDescent="0.3">
      <c r="C58" s="1" t="s">
        <v>308</v>
      </c>
    </row>
    <row r="59" spans="2:15" customFormat="1" ht="17.25" customHeight="1" x14ac:dyDescent="0.3">
      <c r="C59" s="1" t="s">
        <v>96</v>
      </c>
    </row>
    <row r="60" spans="2:15" customFormat="1" ht="17.25" customHeight="1" x14ac:dyDescent="0.3">
      <c r="C60" s="1" t="s">
        <v>309</v>
      </c>
    </row>
    <row r="61" spans="2:15" ht="15" customHeight="1" x14ac:dyDescent="0.3">
      <c r="B61"/>
    </row>
    <row r="62" spans="2:15" ht="15" customHeight="1" x14ac:dyDescent="0.3">
      <c r="B62"/>
    </row>
    <row r="63" spans="2:15" ht="15" customHeight="1" x14ac:dyDescent="0.3">
      <c r="B63"/>
    </row>
    <row r="64" spans="2:15" ht="15" customHeight="1" x14ac:dyDescent="0.3">
      <c r="B64"/>
    </row>
    <row r="65" spans="2:3" ht="15" customHeight="1" x14ac:dyDescent="0.3">
      <c r="B65"/>
    </row>
    <row r="66" spans="2:3" ht="15" customHeight="1" x14ac:dyDescent="0.3">
      <c r="B66"/>
    </row>
    <row r="67" spans="2:3" ht="15" customHeight="1" x14ac:dyDescent="0.3">
      <c r="B67"/>
    </row>
    <row r="68" spans="2:3" ht="15" customHeight="1" x14ac:dyDescent="0.3">
      <c r="B68"/>
    </row>
    <row r="69" spans="2:3" ht="15" customHeight="1" x14ac:dyDescent="0.3">
      <c r="B69"/>
      <c r="C69" s="2"/>
    </row>
    <row r="70" spans="2:3" ht="15" customHeight="1" x14ac:dyDescent="0.3">
      <c r="B70"/>
      <c r="C70" s="2"/>
    </row>
    <row r="71" spans="2:3" ht="15" customHeight="1" x14ac:dyDescent="0.3">
      <c r="B71"/>
      <c r="C71" s="2"/>
    </row>
    <row r="72" spans="2:3" ht="15" customHeight="1" x14ac:dyDescent="0.3">
      <c r="B72"/>
      <c r="C72" s="2"/>
    </row>
    <row r="73" spans="2:3" ht="15" customHeight="1" x14ac:dyDescent="0.3">
      <c r="B73"/>
      <c r="C73" s="2"/>
    </row>
    <row r="74" spans="2:3" ht="15" customHeight="1" x14ac:dyDescent="0.3">
      <c r="B74"/>
      <c r="C74" s="2"/>
    </row>
    <row r="75" spans="2:3" ht="15" customHeight="1" x14ac:dyDescent="0.3">
      <c r="B75"/>
      <c r="C75" s="2"/>
    </row>
    <row r="76" spans="2:3" ht="15" customHeight="1" x14ac:dyDescent="0.3">
      <c r="B76"/>
      <c r="C76" s="2"/>
    </row>
    <row r="77" spans="2:3" ht="15" customHeight="1" x14ac:dyDescent="0.3">
      <c r="B77"/>
      <c r="C77" s="2"/>
    </row>
    <row r="78" spans="2:3" ht="15" customHeight="1" x14ac:dyDescent="0.3">
      <c r="B78"/>
      <c r="C78" s="2"/>
    </row>
    <row r="79" spans="2:3" ht="15" customHeight="1" x14ac:dyDescent="0.3">
      <c r="B79"/>
      <c r="C79" s="2"/>
    </row>
    <row r="80" spans="2:3" ht="15" customHeight="1" x14ac:dyDescent="0.3">
      <c r="B80"/>
      <c r="C80" s="2"/>
    </row>
    <row r="81" spans="2:3" ht="15" customHeight="1" x14ac:dyDescent="0.3">
      <c r="B81"/>
      <c r="C81" s="2"/>
    </row>
    <row r="82" spans="2:3" ht="15" customHeight="1" x14ac:dyDescent="0.3">
      <c r="B82"/>
      <c r="C82" s="2"/>
    </row>
    <row r="83" spans="2:3" ht="15" customHeight="1" x14ac:dyDescent="0.3">
      <c r="B83"/>
      <c r="C83" s="2"/>
    </row>
    <row r="84" spans="2:3" ht="15" customHeight="1" x14ac:dyDescent="0.3">
      <c r="B84"/>
      <c r="C84" s="2"/>
    </row>
    <row r="85" spans="2:3" ht="15" customHeight="1" x14ac:dyDescent="0.3">
      <c r="B85"/>
      <c r="C85" s="2"/>
    </row>
    <row r="86" spans="2:3" ht="15" customHeight="1" x14ac:dyDescent="0.3">
      <c r="B86"/>
      <c r="C86" s="2"/>
    </row>
    <row r="87" spans="2:3" ht="15" customHeight="1" x14ac:dyDescent="0.3">
      <c r="B87"/>
      <c r="C87" s="2"/>
    </row>
    <row r="88" spans="2:3" ht="15" customHeight="1" x14ac:dyDescent="0.3">
      <c r="B88"/>
      <c r="C88" s="2"/>
    </row>
    <row r="89" spans="2:3" ht="15" customHeight="1" x14ac:dyDescent="0.3">
      <c r="B89"/>
      <c r="C89" s="2"/>
    </row>
    <row r="90" spans="2:3" ht="15" customHeight="1" x14ac:dyDescent="0.3">
      <c r="B90"/>
      <c r="C90" s="2"/>
    </row>
    <row r="91" spans="2:3" ht="15" customHeight="1" x14ac:dyDescent="0.3">
      <c r="B91"/>
      <c r="C91" s="2"/>
    </row>
    <row r="92" spans="2:3" ht="15" customHeight="1" x14ac:dyDescent="0.3">
      <c r="B92"/>
      <c r="C92" s="2"/>
    </row>
    <row r="93" spans="2:3" ht="15" customHeight="1" x14ac:dyDescent="0.3">
      <c r="B93"/>
      <c r="C93" s="2"/>
    </row>
    <row r="94" spans="2:3" ht="15" customHeight="1" x14ac:dyDescent="0.3">
      <c r="B94"/>
      <c r="C94" s="2"/>
    </row>
    <row r="95" spans="2:3" ht="15" customHeight="1" x14ac:dyDescent="0.3">
      <c r="B95"/>
      <c r="C95" s="2"/>
    </row>
    <row r="96" spans="2:3" ht="15" customHeight="1" x14ac:dyDescent="0.3">
      <c r="B96"/>
      <c r="C96" s="2"/>
    </row>
    <row r="97" spans="2:3" ht="15" customHeight="1" x14ac:dyDescent="0.3">
      <c r="B97"/>
      <c r="C97" s="2"/>
    </row>
    <row r="98" spans="2:3" ht="15" customHeight="1" x14ac:dyDescent="0.3">
      <c r="B98"/>
      <c r="C98" s="2"/>
    </row>
    <row r="99" spans="2:3" ht="15" customHeight="1" x14ac:dyDescent="0.3">
      <c r="B99"/>
      <c r="C99" s="2"/>
    </row>
    <row r="100" spans="2:3" ht="15" customHeight="1" x14ac:dyDescent="0.3">
      <c r="B100"/>
      <c r="C100" s="2"/>
    </row>
    <row r="101" spans="2:3" ht="15" customHeight="1" x14ac:dyDescent="0.3">
      <c r="B101"/>
      <c r="C101" s="2"/>
    </row>
    <row r="102" spans="2:3" ht="15" customHeight="1" x14ac:dyDescent="0.3">
      <c r="B102"/>
      <c r="C102" s="2"/>
    </row>
    <row r="103" spans="2:3" ht="15" customHeight="1" x14ac:dyDescent="0.3">
      <c r="B103"/>
      <c r="C103" s="2"/>
    </row>
    <row r="104" spans="2:3" ht="15" customHeight="1" x14ac:dyDescent="0.3">
      <c r="B104"/>
      <c r="C104" s="2"/>
    </row>
    <row r="105" spans="2:3" ht="15" customHeight="1" x14ac:dyDescent="0.3">
      <c r="B105"/>
      <c r="C105" s="2"/>
    </row>
    <row r="106" spans="2:3" ht="15" customHeight="1" x14ac:dyDescent="0.3">
      <c r="B106"/>
      <c r="C106" s="2"/>
    </row>
    <row r="107" spans="2:3" ht="15" customHeight="1" x14ac:dyDescent="0.3">
      <c r="B107"/>
      <c r="C107" s="2"/>
    </row>
    <row r="108" spans="2:3" ht="15" customHeight="1" x14ac:dyDescent="0.3">
      <c r="B108"/>
      <c r="C108" s="2"/>
    </row>
    <row r="109" spans="2:3" ht="15" customHeight="1" x14ac:dyDescent="0.3">
      <c r="B109"/>
      <c r="C109" s="2"/>
    </row>
    <row r="110" spans="2:3" ht="15" customHeight="1" x14ac:dyDescent="0.3">
      <c r="B110"/>
      <c r="C110" s="2"/>
    </row>
    <row r="111" spans="2:3" ht="15" customHeight="1" x14ac:dyDescent="0.3">
      <c r="B111"/>
      <c r="C111" s="2"/>
    </row>
    <row r="112" spans="2:3" ht="15" customHeight="1" x14ac:dyDescent="0.3">
      <c r="B112"/>
      <c r="C112" s="2"/>
    </row>
    <row r="113" spans="2:3" ht="15" customHeight="1" x14ac:dyDescent="0.3">
      <c r="B113"/>
      <c r="C113" s="2"/>
    </row>
    <row r="114" spans="2:3" ht="15" customHeight="1" x14ac:dyDescent="0.3">
      <c r="B114"/>
      <c r="C114" s="2"/>
    </row>
    <row r="115" spans="2:3" ht="15" customHeight="1" x14ac:dyDescent="0.3">
      <c r="B115"/>
      <c r="C115" s="2"/>
    </row>
    <row r="116" spans="2:3" ht="15" customHeight="1" x14ac:dyDescent="0.3">
      <c r="B116"/>
      <c r="C116" s="2"/>
    </row>
    <row r="117" spans="2:3" ht="15" customHeight="1" x14ac:dyDescent="0.3">
      <c r="B117"/>
      <c r="C117" s="2"/>
    </row>
    <row r="118" spans="2:3" ht="15" customHeight="1" x14ac:dyDescent="0.3">
      <c r="B118"/>
      <c r="C118" s="2"/>
    </row>
    <row r="119" spans="2:3" ht="15" customHeight="1" x14ac:dyDescent="0.3">
      <c r="B119"/>
      <c r="C119" s="2"/>
    </row>
    <row r="120" spans="2:3" ht="15" customHeight="1" x14ac:dyDescent="0.3">
      <c r="B120"/>
      <c r="C120" s="2"/>
    </row>
    <row r="121" spans="2:3" ht="15" customHeight="1" x14ac:dyDescent="0.3">
      <c r="B121"/>
      <c r="C121" s="2"/>
    </row>
    <row r="122" spans="2:3" ht="15" customHeight="1" x14ac:dyDescent="0.3">
      <c r="B122"/>
      <c r="C122" s="2"/>
    </row>
    <row r="123" spans="2:3" ht="15" customHeight="1" x14ac:dyDescent="0.3">
      <c r="B123"/>
      <c r="C123" s="2"/>
    </row>
    <row r="124" spans="2:3" ht="15" customHeight="1" x14ac:dyDescent="0.3">
      <c r="B124"/>
      <c r="C124" s="2"/>
    </row>
    <row r="125" spans="2:3" ht="15" customHeight="1" x14ac:dyDescent="0.3">
      <c r="B125"/>
      <c r="C125" s="2"/>
    </row>
    <row r="126" spans="2:3" ht="15" customHeight="1" x14ac:dyDescent="0.3">
      <c r="B126"/>
      <c r="C126" s="2"/>
    </row>
    <row r="127" spans="2:3" ht="15" customHeight="1" x14ac:dyDescent="0.3">
      <c r="B127"/>
      <c r="C127" s="2"/>
    </row>
    <row r="128" spans="2:3" ht="15" customHeight="1" x14ac:dyDescent="0.3">
      <c r="B128"/>
      <c r="C128" s="2"/>
    </row>
    <row r="129" spans="2:3" ht="15" customHeight="1" x14ac:dyDescent="0.3">
      <c r="B129"/>
      <c r="C129" s="2"/>
    </row>
    <row r="130" spans="2:3" ht="15" customHeight="1" x14ac:dyDescent="0.3">
      <c r="B130"/>
      <c r="C130" s="2"/>
    </row>
    <row r="131" spans="2:3" ht="15" customHeight="1" x14ac:dyDescent="0.3">
      <c r="B131"/>
      <c r="C131" s="2"/>
    </row>
    <row r="132" spans="2:3" ht="15" customHeight="1" x14ac:dyDescent="0.3">
      <c r="B132"/>
      <c r="C132" s="2"/>
    </row>
    <row r="133" spans="2:3" ht="15" customHeight="1" x14ac:dyDescent="0.3">
      <c r="B133"/>
      <c r="C133" s="2"/>
    </row>
    <row r="134" spans="2:3" ht="15" customHeight="1" x14ac:dyDescent="0.3">
      <c r="B134"/>
      <c r="C134" s="2"/>
    </row>
    <row r="135" spans="2:3" ht="15" customHeight="1" x14ac:dyDescent="0.3">
      <c r="B135"/>
      <c r="C135" s="2"/>
    </row>
    <row r="136" spans="2:3" ht="15" customHeight="1" x14ac:dyDescent="0.3">
      <c r="B136"/>
      <c r="C136" s="2"/>
    </row>
    <row r="137" spans="2:3" ht="15" customHeight="1" x14ac:dyDescent="0.3">
      <c r="B137"/>
      <c r="C137" s="2"/>
    </row>
    <row r="138" spans="2:3" ht="15" customHeight="1" x14ac:dyDescent="0.3">
      <c r="B138"/>
      <c r="C138" s="2"/>
    </row>
    <row r="139" spans="2:3" ht="15" customHeight="1" x14ac:dyDescent="0.3">
      <c r="B139"/>
      <c r="C139" s="2"/>
    </row>
    <row r="140" spans="2:3" ht="15" customHeight="1" x14ac:dyDescent="0.3">
      <c r="B140"/>
      <c r="C140" s="2"/>
    </row>
    <row r="141" spans="2:3" ht="15" customHeight="1" x14ac:dyDescent="0.3">
      <c r="B141"/>
      <c r="C141" s="2"/>
    </row>
    <row r="142" spans="2:3" ht="15" customHeight="1" x14ac:dyDescent="0.3">
      <c r="B142"/>
      <c r="C142" s="2"/>
    </row>
    <row r="143" spans="2:3" ht="15" customHeight="1" x14ac:dyDescent="0.3">
      <c r="B143"/>
      <c r="C143" s="2"/>
    </row>
    <row r="144" spans="2:3" ht="15" customHeight="1" x14ac:dyDescent="0.3">
      <c r="B144"/>
      <c r="C144" s="2"/>
    </row>
    <row r="145" spans="2:3" ht="15" customHeight="1" x14ac:dyDescent="0.3">
      <c r="B145"/>
      <c r="C145" s="2"/>
    </row>
    <row r="146" spans="2:3" ht="15" customHeight="1" x14ac:dyDescent="0.3">
      <c r="B146"/>
      <c r="C146" s="2"/>
    </row>
    <row r="147" spans="2:3" ht="15" customHeight="1" x14ac:dyDescent="0.3">
      <c r="B147"/>
      <c r="C147" s="2"/>
    </row>
    <row r="148" spans="2:3" ht="15" customHeight="1" x14ac:dyDescent="0.3">
      <c r="B148"/>
      <c r="C148" s="2"/>
    </row>
    <row r="149" spans="2:3" ht="15" customHeight="1" x14ac:dyDescent="0.3">
      <c r="B149"/>
      <c r="C149" s="2"/>
    </row>
    <row r="150" spans="2:3" ht="15" customHeight="1" x14ac:dyDescent="0.3">
      <c r="B150"/>
      <c r="C150" s="2"/>
    </row>
    <row r="151" spans="2:3" ht="15" customHeight="1" x14ac:dyDescent="0.3">
      <c r="B151"/>
      <c r="C151" s="2"/>
    </row>
    <row r="152" spans="2:3" ht="15" customHeight="1" x14ac:dyDescent="0.3">
      <c r="B152"/>
      <c r="C152" s="2"/>
    </row>
    <row r="153" spans="2:3" ht="15" customHeight="1" x14ac:dyDescent="0.3">
      <c r="B153"/>
      <c r="C153" s="2"/>
    </row>
    <row r="154" spans="2:3" ht="15" customHeight="1" x14ac:dyDescent="0.3">
      <c r="B154"/>
      <c r="C154" s="2"/>
    </row>
    <row r="155" spans="2:3" ht="15" customHeight="1" x14ac:dyDescent="0.3">
      <c r="B155"/>
      <c r="C155" s="2"/>
    </row>
    <row r="156" spans="2:3" ht="15" customHeight="1" x14ac:dyDescent="0.3">
      <c r="B156"/>
      <c r="C156" s="2"/>
    </row>
    <row r="157" spans="2:3" ht="15" customHeight="1" x14ac:dyDescent="0.3">
      <c r="B157"/>
      <c r="C157" s="2"/>
    </row>
    <row r="158" spans="2:3" ht="15" customHeight="1" x14ac:dyDescent="0.3">
      <c r="B158"/>
      <c r="C158" s="2"/>
    </row>
    <row r="159" spans="2:3" ht="15" customHeight="1" x14ac:dyDescent="0.3">
      <c r="B159"/>
      <c r="C159" s="2"/>
    </row>
    <row r="160" spans="2:3" ht="15" customHeight="1" x14ac:dyDescent="0.3">
      <c r="B160"/>
      <c r="C160" s="2"/>
    </row>
    <row r="161" spans="2:3" ht="15" customHeight="1" x14ac:dyDescent="0.3">
      <c r="B161"/>
      <c r="C161" s="2"/>
    </row>
    <row r="162" spans="2:3" ht="15" customHeight="1" x14ac:dyDescent="0.3">
      <c r="B162"/>
      <c r="C162" s="2"/>
    </row>
    <row r="163" spans="2:3" ht="15" customHeight="1" x14ac:dyDescent="0.3">
      <c r="B163"/>
      <c r="C163" s="2"/>
    </row>
    <row r="164" spans="2:3" ht="15" customHeight="1" x14ac:dyDescent="0.3">
      <c r="B164"/>
      <c r="C164" s="2"/>
    </row>
    <row r="165" spans="2:3" ht="15" customHeight="1" x14ac:dyDescent="0.3">
      <c r="B165"/>
      <c r="C165" s="2"/>
    </row>
    <row r="166" spans="2:3" ht="15" customHeight="1" x14ac:dyDescent="0.3">
      <c r="B166"/>
      <c r="C166" s="2"/>
    </row>
    <row r="167" spans="2:3" ht="15" customHeight="1" x14ac:dyDescent="0.3">
      <c r="B167"/>
      <c r="C167" s="2"/>
    </row>
    <row r="168" spans="2:3" ht="15" customHeight="1" x14ac:dyDescent="0.3">
      <c r="B168"/>
      <c r="C168" s="2"/>
    </row>
    <row r="169" spans="2:3" ht="15" customHeight="1" x14ac:dyDescent="0.3">
      <c r="B169"/>
      <c r="C169" s="2"/>
    </row>
    <row r="170" spans="2:3" ht="15" customHeight="1" x14ac:dyDescent="0.3">
      <c r="B170"/>
      <c r="C170" s="2"/>
    </row>
    <row r="171" spans="2:3" ht="15" customHeight="1" x14ac:dyDescent="0.3">
      <c r="B171"/>
      <c r="C171" s="2"/>
    </row>
    <row r="172" spans="2:3" ht="15" customHeight="1" x14ac:dyDescent="0.3">
      <c r="B172"/>
      <c r="C172" s="2"/>
    </row>
    <row r="173" spans="2:3" ht="15" customHeight="1" x14ac:dyDescent="0.3">
      <c r="B173"/>
      <c r="C173" s="2"/>
    </row>
    <row r="174" spans="2:3" ht="15" customHeight="1" x14ac:dyDescent="0.3">
      <c r="B174"/>
      <c r="C174" s="2"/>
    </row>
    <row r="175" spans="2:3" ht="15" customHeight="1" x14ac:dyDescent="0.3">
      <c r="B175"/>
      <c r="C175" s="2"/>
    </row>
    <row r="176" spans="2:3" ht="15" customHeight="1" x14ac:dyDescent="0.3">
      <c r="B176"/>
      <c r="C176" s="2"/>
    </row>
    <row r="177" spans="2:3" ht="15" customHeight="1" x14ac:dyDescent="0.3">
      <c r="B177"/>
      <c r="C177" s="2"/>
    </row>
    <row r="178" spans="2:3" ht="15" customHeight="1" x14ac:dyDescent="0.3">
      <c r="B178"/>
      <c r="C178" s="2"/>
    </row>
    <row r="179" spans="2:3" ht="15" customHeight="1" x14ac:dyDescent="0.3">
      <c r="B179"/>
      <c r="C179" s="2"/>
    </row>
    <row r="180" spans="2:3" ht="15" customHeight="1" x14ac:dyDescent="0.3">
      <c r="B180"/>
      <c r="C180" s="2"/>
    </row>
    <row r="181" spans="2:3" ht="15" customHeight="1" x14ac:dyDescent="0.3">
      <c r="B181"/>
      <c r="C181" s="2"/>
    </row>
    <row r="182" spans="2:3" ht="15" customHeight="1" x14ac:dyDescent="0.3">
      <c r="B182"/>
      <c r="C182" s="2"/>
    </row>
    <row r="183" spans="2:3" ht="15" customHeight="1" x14ac:dyDescent="0.3">
      <c r="B183"/>
      <c r="C183" s="2"/>
    </row>
    <row r="184" spans="2:3" ht="15" customHeight="1" x14ac:dyDescent="0.3">
      <c r="B184"/>
      <c r="C184" s="2"/>
    </row>
    <row r="185" spans="2:3" ht="15" customHeight="1" x14ac:dyDescent="0.3">
      <c r="B185"/>
      <c r="C185" s="2"/>
    </row>
    <row r="186" spans="2:3" ht="15" customHeight="1" x14ac:dyDescent="0.3">
      <c r="B186"/>
      <c r="C186" s="2"/>
    </row>
    <row r="187" spans="2:3" ht="15" customHeight="1" x14ac:dyDescent="0.3">
      <c r="B187"/>
      <c r="C187" s="2"/>
    </row>
    <row r="188" spans="2:3" ht="15" customHeight="1" x14ac:dyDescent="0.3">
      <c r="B188"/>
      <c r="C188" s="2"/>
    </row>
    <row r="189" spans="2:3" ht="15" customHeight="1" x14ac:dyDescent="0.3">
      <c r="B189"/>
      <c r="C189" s="2"/>
    </row>
    <row r="190" spans="2:3" ht="15" customHeight="1" x14ac:dyDescent="0.3">
      <c r="B190"/>
      <c r="C190" s="2"/>
    </row>
    <row r="191" spans="2:3" ht="15" customHeight="1" x14ac:dyDescent="0.3">
      <c r="B191"/>
      <c r="C191" s="2"/>
    </row>
    <row r="192" spans="2:3" ht="15" customHeight="1" x14ac:dyDescent="0.3">
      <c r="B192"/>
      <c r="C192" s="2"/>
    </row>
    <row r="193" spans="2:3" ht="15" customHeight="1" x14ac:dyDescent="0.3">
      <c r="B193"/>
      <c r="C193" s="2"/>
    </row>
    <row r="194" spans="2:3" ht="15" customHeight="1" x14ac:dyDescent="0.3">
      <c r="B194"/>
      <c r="C194" s="2"/>
    </row>
    <row r="195" spans="2:3" ht="15" customHeight="1" x14ac:dyDescent="0.3">
      <c r="B195"/>
      <c r="C195" s="2"/>
    </row>
    <row r="196" spans="2:3" ht="15" customHeight="1" x14ac:dyDescent="0.3">
      <c r="B196"/>
      <c r="C196" s="2"/>
    </row>
    <row r="197" spans="2:3" ht="15" customHeight="1" x14ac:dyDescent="0.3">
      <c r="B197"/>
      <c r="C197" s="2"/>
    </row>
    <row r="198" spans="2:3" ht="15" customHeight="1" x14ac:dyDescent="0.3">
      <c r="B198"/>
      <c r="C198" s="2"/>
    </row>
    <row r="199" spans="2:3" ht="15" customHeight="1" x14ac:dyDescent="0.3">
      <c r="B199"/>
      <c r="C199" s="2"/>
    </row>
    <row r="200" spans="2:3" ht="15" customHeight="1" x14ac:dyDescent="0.3">
      <c r="B200"/>
      <c r="C200" s="2"/>
    </row>
    <row r="201" spans="2:3" ht="15" customHeight="1" x14ac:dyDescent="0.3">
      <c r="B201"/>
      <c r="C201" s="2"/>
    </row>
    <row r="202" spans="2:3" ht="15" customHeight="1" x14ac:dyDescent="0.3">
      <c r="B202"/>
      <c r="C202" s="2"/>
    </row>
    <row r="203" spans="2:3" ht="15" customHeight="1" x14ac:dyDescent="0.3">
      <c r="B203"/>
      <c r="C203" s="2"/>
    </row>
    <row r="204" spans="2:3" ht="15" customHeight="1" x14ac:dyDescent="0.3">
      <c r="B204"/>
      <c r="C204" s="2"/>
    </row>
    <row r="205" spans="2:3" ht="15" customHeight="1" x14ac:dyDescent="0.3">
      <c r="B205"/>
      <c r="C205" s="2"/>
    </row>
    <row r="206" spans="2:3" ht="15" customHeight="1" x14ac:dyDescent="0.3">
      <c r="B206"/>
      <c r="C206" s="2"/>
    </row>
    <row r="207" spans="2:3" ht="15" customHeight="1" x14ac:dyDescent="0.3">
      <c r="B207"/>
      <c r="C207" s="2"/>
    </row>
    <row r="208" spans="2:3" ht="15" customHeight="1" x14ac:dyDescent="0.3">
      <c r="B208"/>
      <c r="C208" s="2"/>
    </row>
    <row r="209" spans="2:3" ht="15" customHeight="1" x14ac:dyDescent="0.3">
      <c r="B209"/>
      <c r="C209" s="2"/>
    </row>
    <row r="210" spans="2:3" ht="15" customHeight="1" x14ac:dyDescent="0.3">
      <c r="B210"/>
      <c r="C210" s="2"/>
    </row>
    <row r="211" spans="2:3" ht="15" customHeight="1" x14ac:dyDescent="0.3">
      <c r="B211"/>
      <c r="C211" s="2"/>
    </row>
    <row r="212" spans="2:3" ht="15" customHeight="1" x14ac:dyDescent="0.3">
      <c r="B212"/>
      <c r="C212" s="2"/>
    </row>
    <row r="213" spans="2:3" ht="15" customHeight="1" x14ac:dyDescent="0.3">
      <c r="B213"/>
      <c r="C213" s="2"/>
    </row>
    <row r="214" spans="2:3" ht="15" customHeight="1" x14ac:dyDescent="0.3">
      <c r="B214"/>
      <c r="C214" s="2"/>
    </row>
    <row r="215" spans="2:3" ht="15" customHeight="1" x14ac:dyDescent="0.3">
      <c r="B215"/>
      <c r="C215" s="2"/>
    </row>
    <row r="216" spans="2:3" ht="15" customHeight="1" x14ac:dyDescent="0.3">
      <c r="B216"/>
      <c r="C216" s="2"/>
    </row>
    <row r="217" spans="2:3" ht="15" customHeight="1" x14ac:dyDescent="0.3">
      <c r="B217"/>
      <c r="C217" s="2"/>
    </row>
    <row r="218" spans="2:3" ht="15" customHeight="1" x14ac:dyDescent="0.3">
      <c r="B218"/>
      <c r="C218" s="2"/>
    </row>
    <row r="219" spans="2:3" ht="15" customHeight="1" x14ac:dyDescent="0.3">
      <c r="B219"/>
      <c r="C219" s="2"/>
    </row>
    <row r="220" spans="2:3" ht="15" customHeight="1" x14ac:dyDescent="0.3">
      <c r="B220"/>
      <c r="C220" s="2"/>
    </row>
    <row r="221" spans="2:3" ht="15" customHeight="1" x14ac:dyDescent="0.3">
      <c r="B221"/>
      <c r="C221" s="2"/>
    </row>
    <row r="222" spans="2:3" ht="15" customHeight="1" x14ac:dyDescent="0.3">
      <c r="B222"/>
      <c r="C222" s="2"/>
    </row>
    <row r="223" spans="2:3" ht="15" customHeight="1" x14ac:dyDescent="0.3">
      <c r="B223"/>
      <c r="C223" s="2"/>
    </row>
    <row r="224" spans="2:3" ht="15" customHeight="1" x14ac:dyDescent="0.3">
      <c r="B224"/>
      <c r="C224" s="2"/>
    </row>
    <row r="225" spans="2:3" ht="15" customHeight="1" x14ac:dyDescent="0.3">
      <c r="B225"/>
      <c r="C225" s="2"/>
    </row>
    <row r="226" spans="2:3" ht="15" customHeight="1" x14ac:dyDescent="0.3">
      <c r="B226"/>
      <c r="C226" s="2"/>
    </row>
    <row r="227" spans="2:3" ht="15" customHeight="1" x14ac:dyDescent="0.3">
      <c r="B227"/>
      <c r="C227" s="2"/>
    </row>
    <row r="228" spans="2:3" ht="15" customHeight="1" x14ac:dyDescent="0.3">
      <c r="B228"/>
      <c r="C228" s="2"/>
    </row>
    <row r="229" spans="2:3" ht="15" customHeight="1" x14ac:dyDescent="0.3">
      <c r="B229"/>
      <c r="C229" s="2"/>
    </row>
    <row r="230" spans="2:3" ht="15" customHeight="1" x14ac:dyDescent="0.3">
      <c r="B230"/>
      <c r="C230" s="2"/>
    </row>
    <row r="231" spans="2:3" ht="15" customHeight="1" x14ac:dyDescent="0.3">
      <c r="B231"/>
      <c r="C231" s="2"/>
    </row>
    <row r="232" spans="2:3" ht="15" customHeight="1" x14ac:dyDescent="0.3">
      <c r="B232"/>
      <c r="C232" s="2"/>
    </row>
    <row r="233" spans="2:3" ht="15" customHeight="1" x14ac:dyDescent="0.3">
      <c r="B233"/>
      <c r="C233" s="2"/>
    </row>
    <row r="234" spans="2:3" ht="15" customHeight="1" x14ac:dyDescent="0.3">
      <c r="B234"/>
      <c r="C234" s="2"/>
    </row>
    <row r="235" spans="2:3" ht="15" customHeight="1" x14ac:dyDescent="0.3">
      <c r="B235"/>
      <c r="C235" s="2"/>
    </row>
    <row r="236" spans="2:3" ht="15" customHeight="1" x14ac:dyDescent="0.3">
      <c r="B236"/>
      <c r="C236" s="2"/>
    </row>
    <row r="237" spans="2:3" ht="15" customHeight="1" x14ac:dyDescent="0.3">
      <c r="B237"/>
      <c r="C237" s="2"/>
    </row>
    <row r="238" spans="2:3" ht="15" customHeight="1" x14ac:dyDescent="0.3">
      <c r="B238"/>
      <c r="C238" s="2"/>
    </row>
    <row r="239" spans="2:3" ht="15" customHeight="1" x14ac:dyDescent="0.3">
      <c r="B239"/>
      <c r="C239" s="2"/>
    </row>
    <row r="240" spans="2:3" ht="15" customHeight="1" x14ac:dyDescent="0.3">
      <c r="B240"/>
      <c r="C240" s="2"/>
    </row>
    <row r="241" spans="2:3" ht="15" customHeight="1" x14ac:dyDescent="0.3">
      <c r="B241"/>
      <c r="C241" s="2"/>
    </row>
    <row r="242" spans="2:3" ht="15" customHeight="1" x14ac:dyDescent="0.3">
      <c r="B242"/>
      <c r="C242" s="2"/>
    </row>
    <row r="243" spans="2:3" ht="15" customHeight="1" x14ac:dyDescent="0.3">
      <c r="B243"/>
      <c r="C243" s="2"/>
    </row>
    <row r="244" spans="2:3" ht="15" customHeight="1" x14ac:dyDescent="0.3">
      <c r="B244"/>
      <c r="C244" s="2"/>
    </row>
    <row r="245" spans="2:3" ht="15" customHeight="1" x14ac:dyDescent="0.3">
      <c r="B245"/>
      <c r="C245" s="2"/>
    </row>
    <row r="246" spans="2:3" ht="15" customHeight="1" x14ac:dyDescent="0.3">
      <c r="B246"/>
      <c r="C246" s="2"/>
    </row>
    <row r="247" spans="2:3" ht="15" customHeight="1" x14ac:dyDescent="0.3">
      <c r="B247"/>
      <c r="C247" s="2"/>
    </row>
    <row r="248" spans="2:3" ht="15" customHeight="1" x14ac:dyDescent="0.3">
      <c r="B248"/>
      <c r="C248" s="2"/>
    </row>
    <row r="249" spans="2:3" ht="15" customHeight="1" x14ac:dyDescent="0.3">
      <c r="B249"/>
      <c r="C249" s="2"/>
    </row>
    <row r="250" spans="2:3" ht="15" customHeight="1" x14ac:dyDescent="0.3">
      <c r="B250"/>
      <c r="C250" s="2"/>
    </row>
    <row r="251" spans="2:3" ht="15" customHeight="1" x14ac:dyDescent="0.3">
      <c r="B251"/>
      <c r="C251" s="2"/>
    </row>
    <row r="252" spans="2:3" ht="15" customHeight="1" x14ac:dyDescent="0.3">
      <c r="B252"/>
      <c r="C252" s="2"/>
    </row>
    <row r="253" spans="2:3" ht="15" customHeight="1" x14ac:dyDescent="0.3">
      <c r="B253"/>
      <c r="C253" s="2"/>
    </row>
    <row r="254" spans="2:3" ht="15" customHeight="1" x14ac:dyDescent="0.3">
      <c r="B254"/>
      <c r="C254" s="2"/>
    </row>
    <row r="255" spans="2:3" ht="15" customHeight="1" x14ac:dyDescent="0.3">
      <c r="B255"/>
      <c r="C255" s="2"/>
    </row>
    <row r="256" spans="2:3" ht="15" customHeight="1" x14ac:dyDescent="0.3">
      <c r="B256"/>
      <c r="C256" s="2"/>
    </row>
    <row r="257" spans="2:3" ht="15" customHeight="1" x14ac:dyDescent="0.3">
      <c r="B257"/>
      <c r="C257" s="2"/>
    </row>
    <row r="258" spans="2:3" ht="15" customHeight="1" x14ac:dyDescent="0.3">
      <c r="B258"/>
      <c r="C258" s="2"/>
    </row>
    <row r="259" spans="2:3" ht="15" customHeight="1" x14ac:dyDescent="0.3">
      <c r="B259"/>
      <c r="C259" s="2"/>
    </row>
    <row r="260" spans="2:3" ht="15" customHeight="1" x14ac:dyDescent="0.3">
      <c r="B260"/>
      <c r="C260" s="2"/>
    </row>
    <row r="261" spans="2:3" ht="15" customHeight="1" x14ac:dyDescent="0.3">
      <c r="B261"/>
      <c r="C261" s="2"/>
    </row>
    <row r="262" spans="2:3" ht="15" customHeight="1" x14ac:dyDescent="0.3">
      <c r="B262"/>
      <c r="C262" s="2"/>
    </row>
    <row r="263" spans="2:3" ht="15" customHeight="1" x14ac:dyDescent="0.3">
      <c r="B263"/>
      <c r="C263" s="2"/>
    </row>
    <row r="264" spans="2:3" ht="15" customHeight="1" x14ac:dyDescent="0.3">
      <c r="B264"/>
      <c r="C264" s="2"/>
    </row>
    <row r="265" spans="2:3" ht="15" customHeight="1" x14ac:dyDescent="0.3">
      <c r="B265"/>
      <c r="C265" s="2"/>
    </row>
    <row r="266" spans="2:3" ht="15" customHeight="1" x14ac:dyDescent="0.3">
      <c r="B266"/>
      <c r="C266" s="2"/>
    </row>
    <row r="267" spans="2:3" ht="15" customHeight="1" x14ac:dyDescent="0.3">
      <c r="B267"/>
      <c r="C267" s="2"/>
    </row>
    <row r="268" spans="2:3" ht="15" customHeight="1" x14ac:dyDescent="0.3">
      <c r="B268"/>
      <c r="C268" s="2"/>
    </row>
    <row r="269" spans="2:3" ht="15" customHeight="1" x14ac:dyDescent="0.3">
      <c r="B269"/>
      <c r="C269" s="2"/>
    </row>
    <row r="270" spans="2:3" ht="15" customHeight="1" x14ac:dyDescent="0.3">
      <c r="B270"/>
      <c r="C270" s="2"/>
    </row>
    <row r="271" spans="2:3" ht="15" customHeight="1" x14ac:dyDescent="0.3">
      <c r="B271"/>
      <c r="C271" s="2"/>
    </row>
    <row r="272" spans="2:3" ht="15" customHeight="1" x14ac:dyDescent="0.3">
      <c r="B272"/>
      <c r="C272" s="2"/>
    </row>
    <row r="273" spans="2:3" ht="15" customHeight="1" x14ac:dyDescent="0.3">
      <c r="B273"/>
      <c r="C273" s="2"/>
    </row>
    <row r="274" spans="2:3" ht="15" customHeight="1" x14ac:dyDescent="0.3">
      <c r="B274"/>
      <c r="C274" s="2"/>
    </row>
    <row r="275" spans="2:3" ht="15" customHeight="1" x14ac:dyDescent="0.3">
      <c r="B275"/>
      <c r="C275" s="2"/>
    </row>
    <row r="276" spans="2:3" ht="15" customHeight="1" x14ac:dyDescent="0.3">
      <c r="B276"/>
      <c r="C276" s="2"/>
    </row>
    <row r="277" spans="2:3" ht="15" customHeight="1" x14ac:dyDescent="0.3">
      <c r="B277"/>
      <c r="C277" s="2"/>
    </row>
    <row r="278" spans="2:3" ht="15" customHeight="1" x14ac:dyDescent="0.3">
      <c r="B278"/>
      <c r="C278" s="2"/>
    </row>
    <row r="279" spans="2:3" ht="15" customHeight="1" x14ac:dyDescent="0.3">
      <c r="B279"/>
      <c r="C279" s="2"/>
    </row>
    <row r="280" spans="2:3" ht="15" customHeight="1" x14ac:dyDescent="0.3">
      <c r="B280"/>
      <c r="C280" s="2"/>
    </row>
    <row r="281" spans="2:3" ht="15" customHeight="1" x14ac:dyDescent="0.3">
      <c r="B281"/>
      <c r="C281" s="2"/>
    </row>
    <row r="282" spans="2:3" ht="15" customHeight="1" x14ac:dyDescent="0.3">
      <c r="B282"/>
      <c r="C282" s="2"/>
    </row>
    <row r="283" spans="2:3" ht="15" customHeight="1" x14ac:dyDescent="0.3">
      <c r="B283"/>
      <c r="C283" s="2"/>
    </row>
    <row r="284" spans="2:3" ht="15" customHeight="1" x14ac:dyDescent="0.3">
      <c r="B284"/>
      <c r="C284" s="2"/>
    </row>
    <row r="285" spans="2:3" ht="15" customHeight="1" x14ac:dyDescent="0.3">
      <c r="B285"/>
      <c r="C285" s="2"/>
    </row>
    <row r="286" spans="2:3" ht="15" customHeight="1" x14ac:dyDescent="0.3">
      <c r="B286"/>
      <c r="C286" s="2"/>
    </row>
    <row r="287" spans="2:3" ht="15" customHeight="1" x14ac:dyDescent="0.3">
      <c r="B287"/>
      <c r="C287" s="2"/>
    </row>
    <row r="288" spans="2:3" ht="15" customHeight="1" x14ac:dyDescent="0.3">
      <c r="B288"/>
      <c r="C288" s="2"/>
    </row>
    <row r="289" spans="2:3" ht="15" customHeight="1" x14ac:dyDescent="0.3">
      <c r="B289"/>
      <c r="C289" s="2"/>
    </row>
    <row r="290" spans="2:3" ht="15" customHeight="1" x14ac:dyDescent="0.3">
      <c r="B290"/>
      <c r="C290" s="2"/>
    </row>
    <row r="291" spans="2:3" ht="15" customHeight="1" x14ac:dyDescent="0.3">
      <c r="B291"/>
      <c r="C291" s="2"/>
    </row>
    <row r="292" spans="2:3" ht="15" customHeight="1" x14ac:dyDescent="0.3">
      <c r="B292"/>
      <c r="C292" s="2"/>
    </row>
    <row r="293" spans="2:3" ht="15" customHeight="1" x14ac:dyDescent="0.3">
      <c r="B293"/>
      <c r="C293" s="2"/>
    </row>
    <row r="294" spans="2:3" ht="15" customHeight="1" x14ac:dyDescent="0.3">
      <c r="B294"/>
      <c r="C294" s="2"/>
    </row>
    <row r="295" spans="2:3" ht="15" customHeight="1" x14ac:dyDescent="0.3">
      <c r="B295"/>
      <c r="C295" s="2"/>
    </row>
    <row r="296" spans="2:3" ht="15" customHeight="1" x14ac:dyDescent="0.3">
      <c r="B296"/>
      <c r="C296" s="2"/>
    </row>
    <row r="297" spans="2:3" ht="15" customHeight="1" x14ac:dyDescent="0.3">
      <c r="B297"/>
      <c r="C297" s="2"/>
    </row>
    <row r="298" spans="2:3" ht="15" customHeight="1" x14ac:dyDescent="0.3">
      <c r="B298"/>
      <c r="C298" s="2"/>
    </row>
    <row r="299" spans="2:3" ht="15" customHeight="1" x14ac:dyDescent="0.3">
      <c r="B299"/>
      <c r="C299" s="2"/>
    </row>
    <row r="300" spans="2:3" ht="15" customHeight="1" x14ac:dyDescent="0.3">
      <c r="B300"/>
      <c r="C300" s="2"/>
    </row>
    <row r="301" spans="2:3" ht="15" customHeight="1" x14ac:dyDescent="0.3">
      <c r="B301"/>
      <c r="C301" s="2"/>
    </row>
    <row r="302" spans="2:3" ht="15" customHeight="1" x14ac:dyDescent="0.3">
      <c r="B302"/>
      <c r="C302" s="2"/>
    </row>
    <row r="303" spans="2:3" ht="15" customHeight="1" x14ac:dyDescent="0.3">
      <c r="B303"/>
      <c r="C303" s="2"/>
    </row>
    <row r="304" spans="2:3" ht="15" customHeight="1" x14ac:dyDescent="0.3">
      <c r="B304"/>
      <c r="C304" s="2"/>
    </row>
    <row r="305" spans="2:3" ht="15" customHeight="1" x14ac:dyDescent="0.3">
      <c r="B305"/>
      <c r="C305" s="2"/>
    </row>
    <row r="306" spans="2:3" ht="15" customHeight="1" x14ac:dyDescent="0.3">
      <c r="B306"/>
      <c r="C306" s="2"/>
    </row>
    <row r="307" spans="2:3" ht="15" customHeight="1" x14ac:dyDescent="0.3">
      <c r="B307"/>
      <c r="C307" s="2"/>
    </row>
    <row r="308" spans="2:3" ht="15" customHeight="1" x14ac:dyDescent="0.3">
      <c r="B308"/>
      <c r="C308" s="2"/>
    </row>
    <row r="309" spans="2:3" ht="15" customHeight="1" x14ac:dyDescent="0.3">
      <c r="B309"/>
      <c r="C309" s="2"/>
    </row>
    <row r="310" spans="2:3" ht="15" customHeight="1" x14ac:dyDescent="0.3">
      <c r="B310"/>
      <c r="C310" s="2"/>
    </row>
    <row r="311" spans="2:3" ht="15" customHeight="1" x14ac:dyDescent="0.3">
      <c r="B311"/>
      <c r="C311" s="2"/>
    </row>
    <row r="312" spans="2:3" ht="15" customHeight="1" x14ac:dyDescent="0.3">
      <c r="B312"/>
      <c r="C312" s="2"/>
    </row>
    <row r="313" spans="2:3" ht="15" customHeight="1" x14ac:dyDescent="0.3">
      <c r="B313"/>
      <c r="C313" s="2"/>
    </row>
    <row r="314" spans="2:3" ht="15" customHeight="1" x14ac:dyDescent="0.3">
      <c r="B314"/>
      <c r="C314" s="2"/>
    </row>
    <row r="315" spans="2:3" ht="15" customHeight="1" x14ac:dyDescent="0.3">
      <c r="B315"/>
      <c r="C315" s="2"/>
    </row>
    <row r="316" spans="2:3" ht="15" customHeight="1" x14ac:dyDescent="0.3">
      <c r="B316"/>
      <c r="C316" s="2"/>
    </row>
    <row r="317" spans="2:3" ht="15" customHeight="1" x14ac:dyDescent="0.3">
      <c r="B317"/>
      <c r="C317" s="2"/>
    </row>
    <row r="318" spans="2:3" ht="15" customHeight="1" x14ac:dyDescent="0.3">
      <c r="B318"/>
      <c r="C318" s="2"/>
    </row>
    <row r="319" spans="2:3" ht="15" customHeight="1" x14ac:dyDescent="0.3">
      <c r="B319"/>
      <c r="C319" s="2"/>
    </row>
    <row r="320" spans="2:3" ht="15" customHeight="1" x14ac:dyDescent="0.3">
      <c r="B320"/>
      <c r="C320" s="2"/>
    </row>
    <row r="321" spans="2:3" ht="15" customHeight="1" x14ac:dyDescent="0.3">
      <c r="B321"/>
      <c r="C321" s="2"/>
    </row>
    <row r="322" spans="2:3" ht="15" customHeight="1" x14ac:dyDescent="0.3">
      <c r="B322"/>
      <c r="C322" s="2"/>
    </row>
    <row r="323" spans="2:3" ht="15" customHeight="1" x14ac:dyDescent="0.3">
      <c r="B323"/>
      <c r="C323" s="2"/>
    </row>
    <row r="324" spans="2:3" ht="15" customHeight="1" x14ac:dyDescent="0.3">
      <c r="B324"/>
      <c r="C324" s="2"/>
    </row>
    <row r="325" spans="2:3" ht="15" customHeight="1" x14ac:dyDescent="0.3">
      <c r="B325"/>
      <c r="C325" s="2"/>
    </row>
    <row r="326" spans="2:3" ht="15" customHeight="1" x14ac:dyDescent="0.3">
      <c r="B326"/>
      <c r="C326" s="2"/>
    </row>
    <row r="327" spans="2:3" ht="15" customHeight="1" x14ac:dyDescent="0.3">
      <c r="B327"/>
      <c r="C327" s="2"/>
    </row>
    <row r="328" spans="2:3" ht="15" customHeight="1" x14ac:dyDescent="0.3">
      <c r="B328"/>
      <c r="C328" s="2"/>
    </row>
    <row r="329" spans="2:3" ht="15" customHeight="1" x14ac:dyDescent="0.3">
      <c r="B329"/>
      <c r="C329" s="2"/>
    </row>
    <row r="330" spans="2:3" ht="15" customHeight="1" x14ac:dyDescent="0.3">
      <c r="B330"/>
      <c r="C330" s="2"/>
    </row>
    <row r="331" spans="2:3" ht="15" customHeight="1" x14ac:dyDescent="0.3">
      <c r="B331"/>
      <c r="C331" s="2"/>
    </row>
    <row r="332" spans="2:3" ht="15" customHeight="1" x14ac:dyDescent="0.3">
      <c r="B332"/>
      <c r="C332" s="2"/>
    </row>
    <row r="333" spans="2:3" ht="15" customHeight="1" x14ac:dyDescent="0.3">
      <c r="B333"/>
      <c r="C333" s="2"/>
    </row>
    <row r="334" spans="2:3" ht="15" customHeight="1" x14ac:dyDescent="0.3">
      <c r="B334"/>
      <c r="C334" s="2"/>
    </row>
    <row r="335" spans="2:3" ht="15" customHeight="1" x14ac:dyDescent="0.3">
      <c r="B335"/>
      <c r="C335" s="2"/>
    </row>
    <row r="336" spans="2:3" ht="15" customHeight="1" x14ac:dyDescent="0.3">
      <c r="B336"/>
      <c r="C336" s="2"/>
    </row>
    <row r="337" spans="2:3" ht="15" customHeight="1" x14ac:dyDescent="0.3">
      <c r="B337"/>
      <c r="C337" s="2"/>
    </row>
    <row r="338" spans="2:3" ht="15" customHeight="1" x14ac:dyDescent="0.3">
      <c r="B338"/>
      <c r="C338" s="2"/>
    </row>
    <row r="339" spans="2:3" ht="15" customHeight="1" x14ac:dyDescent="0.3">
      <c r="B339"/>
      <c r="C339" s="2"/>
    </row>
    <row r="340" spans="2:3" ht="15" customHeight="1" x14ac:dyDescent="0.3">
      <c r="B340"/>
      <c r="C340" s="2"/>
    </row>
    <row r="341" spans="2:3" ht="15" customHeight="1" x14ac:dyDescent="0.3">
      <c r="B341"/>
      <c r="C341" s="2"/>
    </row>
    <row r="342" spans="2:3" ht="15" customHeight="1" x14ac:dyDescent="0.3">
      <c r="B342"/>
      <c r="C342" s="2"/>
    </row>
    <row r="343" spans="2:3" ht="15" customHeight="1" x14ac:dyDescent="0.3">
      <c r="B343"/>
      <c r="C343" s="2"/>
    </row>
    <row r="344" spans="2:3" ht="15" customHeight="1" x14ac:dyDescent="0.3">
      <c r="B344"/>
      <c r="C344" s="2"/>
    </row>
    <row r="345" spans="2:3" ht="15" customHeight="1" x14ac:dyDescent="0.3">
      <c r="B345"/>
      <c r="C345" s="2"/>
    </row>
    <row r="346" spans="2:3" ht="15" customHeight="1" x14ac:dyDescent="0.3">
      <c r="B346"/>
      <c r="C346" s="2"/>
    </row>
    <row r="347" spans="2:3" ht="15" customHeight="1" x14ac:dyDescent="0.3">
      <c r="B347"/>
      <c r="C347" s="2"/>
    </row>
    <row r="348" spans="2:3" ht="15" customHeight="1" x14ac:dyDescent="0.3">
      <c r="B348"/>
      <c r="C348" s="2"/>
    </row>
    <row r="349" spans="2:3" ht="15" customHeight="1" x14ac:dyDescent="0.3">
      <c r="B349"/>
      <c r="C349" s="2"/>
    </row>
    <row r="350" spans="2:3" ht="15" customHeight="1" x14ac:dyDescent="0.3">
      <c r="B350"/>
      <c r="C350" s="2"/>
    </row>
    <row r="351" spans="2:3" ht="15" customHeight="1" x14ac:dyDescent="0.3">
      <c r="B351"/>
      <c r="C351" s="2"/>
    </row>
    <row r="352" spans="2:3" ht="15" customHeight="1" x14ac:dyDescent="0.3">
      <c r="B352"/>
      <c r="C352" s="2"/>
    </row>
    <row r="353" spans="2:3" ht="15" customHeight="1" x14ac:dyDescent="0.3">
      <c r="B353"/>
      <c r="C353" s="2"/>
    </row>
    <row r="354" spans="2:3" ht="15" customHeight="1" x14ac:dyDescent="0.3">
      <c r="B354"/>
      <c r="C354" s="2"/>
    </row>
    <row r="355" spans="2:3" ht="15" customHeight="1" x14ac:dyDescent="0.3">
      <c r="B355"/>
      <c r="C355" s="2"/>
    </row>
    <row r="356" spans="2:3" ht="15" customHeight="1" x14ac:dyDescent="0.3">
      <c r="B356"/>
      <c r="C356" s="2"/>
    </row>
    <row r="357" spans="2:3" ht="15" customHeight="1" x14ac:dyDescent="0.3">
      <c r="B357"/>
      <c r="C357" s="2"/>
    </row>
    <row r="358" spans="2:3" ht="15" customHeight="1" x14ac:dyDescent="0.3">
      <c r="B358"/>
      <c r="C358" s="2"/>
    </row>
    <row r="359" spans="2:3" ht="15" customHeight="1" x14ac:dyDescent="0.3">
      <c r="B359"/>
      <c r="C359" s="2"/>
    </row>
    <row r="360" spans="2:3" ht="15" customHeight="1" x14ac:dyDescent="0.3">
      <c r="B360"/>
      <c r="C360" s="2"/>
    </row>
    <row r="361" spans="2:3" ht="15" customHeight="1" x14ac:dyDescent="0.3">
      <c r="B361"/>
      <c r="C361" s="2"/>
    </row>
    <row r="362" spans="2:3" ht="15" customHeight="1" x14ac:dyDescent="0.3">
      <c r="B362"/>
      <c r="C362" s="2"/>
    </row>
    <row r="363" spans="2:3" ht="15" customHeight="1" x14ac:dyDescent="0.3">
      <c r="B363"/>
      <c r="C363" s="2"/>
    </row>
    <row r="364" spans="2:3" ht="15" customHeight="1" x14ac:dyDescent="0.3">
      <c r="B364"/>
      <c r="C364" s="2"/>
    </row>
    <row r="365" spans="2:3" ht="15" customHeight="1" x14ac:dyDescent="0.3">
      <c r="B365"/>
      <c r="C365" s="2"/>
    </row>
    <row r="366" spans="2:3" ht="15" customHeight="1" x14ac:dyDescent="0.3">
      <c r="B366"/>
      <c r="C366" s="2"/>
    </row>
    <row r="367" spans="2:3" ht="15" customHeight="1" x14ac:dyDescent="0.3">
      <c r="B367"/>
      <c r="C367" s="2"/>
    </row>
    <row r="368" spans="2:3" ht="15" customHeight="1" x14ac:dyDescent="0.3">
      <c r="B368"/>
      <c r="C368" s="2"/>
    </row>
    <row r="369" spans="2:3" ht="15" customHeight="1" x14ac:dyDescent="0.3">
      <c r="B369"/>
      <c r="C369" s="2"/>
    </row>
    <row r="370" spans="2:3" ht="15" customHeight="1" x14ac:dyDescent="0.3">
      <c r="B370"/>
      <c r="C370" s="2"/>
    </row>
    <row r="371" spans="2:3" ht="15" customHeight="1" x14ac:dyDescent="0.3">
      <c r="B371"/>
      <c r="C371" s="2"/>
    </row>
    <row r="372" spans="2:3" ht="15" customHeight="1" x14ac:dyDescent="0.3">
      <c r="B372"/>
      <c r="C372" s="2"/>
    </row>
    <row r="373" spans="2:3" ht="15" customHeight="1" x14ac:dyDescent="0.3">
      <c r="B373"/>
      <c r="C373" s="2"/>
    </row>
    <row r="374" spans="2:3" ht="15" customHeight="1" x14ac:dyDescent="0.3">
      <c r="B374"/>
      <c r="C374" s="2"/>
    </row>
    <row r="375" spans="2:3" ht="15" customHeight="1" x14ac:dyDescent="0.3">
      <c r="B375"/>
      <c r="C375" s="2"/>
    </row>
    <row r="376" spans="2:3" ht="15" customHeight="1" x14ac:dyDescent="0.3">
      <c r="B376"/>
      <c r="C376" s="2"/>
    </row>
    <row r="377" spans="2:3" ht="15" customHeight="1" x14ac:dyDescent="0.3">
      <c r="B377"/>
      <c r="C377" s="2"/>
    </row>
    <row r="378" spans="2:3" ht="15" customHeight="1" x14ac:dyDescent="0.3">
      <c r="B378"/>
      <c r="C378" s="2"/>
    </row>
    <row r="379" spans="2:3" ht="15" customHeight="1" x14ac:dyDescent="0.3">
      <c r="B379"/>
      <c r="C379" s="2"/>
    </row>
    <row r="380" spans="2:3" ht="15" customHeight="1" x14ac:dyDescent="0.3">
      <c r="B380"/>
      <c r="C380" s="2"/>
    </row>
    <row r="381" spans="2:3" ht="15" customHeight="1" x14ac:dyDescent="0.3">
      <c r="B381"/>
      <c r="C381" s="2"/>
    </row>
    <row r="382" spans="2:3" ht="15" customHeight="1" x14ac:dyDescent="0.3">
      <c r="B382"/>
      <c r="C382" s="2"/>
    </row>
    <row r="383" spans="2:3" ht="15" customHeight="1" x14ac:dyDescent="0.3">
      <c r="B383"/>
      <c r="C383" s="2"/>
    </row>
    <row r="384" spans="2:3" ht="15" customHeight="1" x14ac:dyDescent="0.3">
      <c r="B384"/>
      <c r="C384" s="2"/>
    </row>
    <row r="385" spans="2:3" ht="15" customHeight="1" x14ac:dyDescent="0.3">
      <c r="B385"/>
      <c r="C385" s="2"/>
    </row>
    <row r="386" spans="2:3" ht="15" customHeight="1" x14ac:dyDescent="0.3">
      <c r="B386"/>
      <c r="C386" s="2"/>
    </row>
    <row r="387" spans="2:3" ht="15" customHeight="1" x14ac:dyDescent="0.3">
      <c r="B387"/>
      <c r="C387" s="2"/>
    </row>
    <row r="388" spans="2:3" ht="15" customHeight="1" x14ac:dyDescent="0.3">
      <c r="B388"/>
      <c r="C388" s="2"/>
    </row>
    <row r="389" spans="2:3" ht="15" customHeight="1" x14ac:dyDescent="0.3">
      <c r="B389"/>
      <c r="C389" s="2"/>
    </row>
    <row r="390" spans="2:3" ht="15" customHeight="1" x14ac:dyDescent="0.3">
      <c r="B390"/>
      <c r="C390" s="2"/>
    </row>
    <row r="391" spans="2:3" ht="15" customHeight="1" x14ac:dyDescent="0.3">
      <c r="B391"/>
      <c r="C391" s="2"/>
    </row>
    <row r="392" spans="2:3" ht="15" customHeight="1" x14ac:dyDescent="0.3">
      <c r="B392"/>
      <c r="C392" s="2"/>
    </row>
    <row r="393" spans="2:3" ht="15" customHeight="1" x14ac:dyDescent="0.3">
      <c r="B393"/>
      <c r="C393" s="2"/>
    </row>
    <row r="394" spans="2:3" ht="15" customHeight="1" x14ac:dyDescent="0.3">
      <c r="B394"/>
      <c r="C394" s="2"/>
    </row>
    <row r="395" spans="2:3" ht="15" customHeight="1" x14ac:dyDescent="0.3">
      <c r="B395"/>
      <c r="C395" s="2"/>
    </row>
    <row r="396" spans="2:3" ht="15" customHeight="1" x14ac:dyDescent="0.3">
      <c r="B396"/>
      <c r="C396" s="2"/>
    </row>
    <row r="397" spans="2:3" ht="15" customHeight="1" x14ac:dyDescent="0.3">
      <c r="B397"/>
      <c r="C397" s="2"/>
    </row>
    <row r="398" spans="2:3" ht="15" customHeight="1" x14ac:dyDescent="0.3">
      <c r="B398"/>
      <c r="C398" s="2"/>
    </row>
    <row r="399" spans="2:3" ht="15" customHeight="1" x14ac:dyDescent="0.3">
      <c r="B399"/>
      <c r="C399" s="2"/>
    </row>
    <row r="400" spans="2:3" ht="15" customHeight="1" x14ac:dyDescent="0.3">
      <c r="B400"/>
      <c r="C400" s="2"/>
    </row>
    <row r="401" spans="2:3" ht="15" customHeight="1" x14ac:dyDescent="0.3">
      <c r="B401"/>
      <c r="C401" s="2"/>
    </row>
    <row r="402" spans="2:3" ht="15" customHeight="1" x14ac:dyDescent="0.3">
      <c r="B402"/>
      <c r="C402" s="2"/>
    </row>
    <row r="403" spans="2:3" ht="15" customHeight="1" x14ac:dyDescent="0.3">
      <c r="B403"/>
      <c r="C403" s="2"/>
    </row>
    <row r="404" spans="2:3" ht="15" customHeight="1" x14ac:dyDescent="0.3">
      <c r="B404"/>
      <c r="C404" s="2"/>
    </row>
    <row r="405" spans="2:3" ht="15" customHeight="1" x14ac:dyDescent="0.3">
      <c r="B405"/>
      <c r="C405" s="2"/>
    </row>
    <row r="406" spans="2:3" ht="15" customHeight="1" x14ac:dyDescent="0.3">
      <c r="B406"/>
      <c r="C406" s="2"/>
    </row>
    <row r="407" spans="2:3" ht="15" customHeight="1" x14ac:dyDescent="0.3">
      <c r="B407"/>
      <c r="C407" s="2"/>
    </row>
    <row r="408" spans="2:3" ht="15" customHeight="1" x14ac:dyDescent="0.3">
      <c r="B408"/>
      <c r="C408" s="2"/>
    </row>
    <row r="409" spans="2:3" ht="15" customHeight="1" x14ac:dyDescent="0.3">
      <c r="B409"/>
      <c r="C409" s="2"/>
    </row>
    <row r="410" spans="2:3" ht="15" customHeight="1" x14ac:dyDescent="0.3">
      <c r="B410"/>
      <c r="C410" s="2"/>
    </row>
    <row r="411" spans="2:3" ht="15" customHeight="1" x14ac:dyDescent="0.3">
      <c r="B411"/>
      <c r="C411" s="2"/>
    </row>
    <row r="412" spans="2:3" ht="15" customHeight="1" x14ac:dyDescent="0.3">
      <c r="B412"/>
      <c r="C412" s="2"/>
    </row>
    <row r="413" spans="2:3" ht="15" customHeight="1" x14ac:dyDescent="0.3">
      <c r="B413"/>
      <c r="C413" s="2"/>
    </row>
    <row r="414" spans="2:3" ht="15" customHeight="1" x14ac:dyDescent="0.3">
      <c r="B414"/>
      <c r="C414" s="2"/>
    </row>
    <row r="415" spans="2:3" ht="15" customHeight="1" x14ac:dyDescent="0.3">
      <c r="B415"/>
      <c r="C415" s="2"/>
    </row>
    <row r="416" spans="2:3" ht="15" customHeight="1" x14ac:dyDescent="0.3">
      <c r="B416"/>
      <c r="C416" s="2"/>
    </row>
    <row r="417" spans="2:3" ht="15" customHeight="1" x14ac:dyDescent="0.3">
      <c r="B417"/>
      <c r="C417" s="2"/>
    </row>
    <row r="418" spans="2:3" ht="15" customHeight="1" x14ac:dyDescent="0.3">
      <c r="B418"/>
      <c r="C418" s="2"/>
    </row>
    <row r="419" spans="2:3" ht="15" customHeight="1" x14ac:dyDescent="0.3">
      <c r="B419"/>
      <c r="C419" s="2"/>
    </row>
    <row r="420" spans="2:3" ht="15" customHeight="1" x14ac:dyDescent="0.3">
      <c r="B420"/>
      <c r="C420" s="2"/>
    </row>
    <row r="421" spans="2:3" ht="15" customHeight="1" x14ac:dyDescent="0.3">
      <c r="B421"/>
      <c r="C421" s="2"/>
    </row>
    <row r="422" spans="2:3" ht="15" customHeight="1" x14ac:dyDescent="0.3">
      <c r="B422"/>
      <c r="C422" s="2"/>
    </row>
    <row r="423" spans="2:3" ht="15" customHeight="1" x14ac:dyDescent="0.3">
      <c r="B423"/>
      <c r="C423" s="2"/>
    </row>
    <row r="424" spans="2:3" ht="15" customHeight="1" x14ac:dyDescent="0.3">
      <c r="B424"/>
      <c r="C424" s="2"/>
    </row>
    <row r="425" spans="2:3" ht="15" customHeight="1" x14ac:dyDescent="0.3">
      <c r="B425"/>
      <c r="C425" s="2"/>
    </row>
    <row r="426" spans="2:3" ht="15" customHeight="1" x14ac:dyDescent="0.3">
      <c r="B426"/>
      <c r="C426" s="2"/>
    </row>
    <row r="427" spans="2:3" ht="15" customHeight="1" x14ac:dyDescent="0.3">
      <c r="B427"/>
      <c r="C427" s="2"/>
    </row>
    <row r="428" spans="2:3" ht="15" customHeight="1" x14ac:dyDescent="0.3">
      <c r="B428"/>
      <c r="C428" s="2"/>
    </row>
    <row r="429" spans="2:3" ht="15" customHeight="1" x14ac:dyDescent="0.3">
      <c r="B429"/>
      <c r="C429" s="2"/>
    </row>
    <row r="430" spans="2:3" ht="15" customHeight="1" x14ac:dyDescent="0.3">
      <c r="B430"/>
      <c r="C430" s="2"/>
    </row>
    <row r="431" spans="2:3" ht="15" customHeight="1" x14ac:dyDescent="0.3">
      <c r="B431"/>
      <c r="C431" s="2"/>
    </row>
    <row r="432" spans="2:3" ht="15" customHeight="1" x14ac:dyDescent="0.3">
      <c r="B432"/>
      <c r="C432" s="2"/>
    </row>
    <row r="433" spans="2:3" ht="15" customHeight="1" x14ac:dyDescent="0.3">
      <c r="B433"/>
      <c r="C433" s="2"/>
    </row>
    <row r="434" spans="2:3" ht="15" customHeight="1" x14ac:dyDescent="0.3">
      <c r="B434"/>
      <c r="C434" s="2"/>
    </row>
    <row r="435" spans="2:3" ht="15" customHeight="1" x14ac:dyDescent="0.3">
      <c r="B435"/>
      <c r="C435" s="2"/>
    </row>
    <row r="436" spans="2:3" ht="15" customHeight="1" x14ac:dyDescent="0.3">
      <c r="B436"/>
      <c r="C436" s="2"/>
    </row>
    <row r="437" spans="2:3" ht="15" customHeight="1" x14ac:dyDescent="0.3">
      <c r="B437"/>
      <c r="C437" s="2"/>
    </row>
    <row r="438" spans="2:3" ht="15" customHeight="1" x14ac:dyDescent="0.3">
      <c r="B438"/>
      <c r="C438" s="2"/>
    </row>
    <row r="439" spans="2:3" ht="15" customHeight="1" x14ac:dyDescent="0.3">
      <c r="B439"/>
      <c r="C439" s="2"/>
    </row>
    <row r="440" spans="2:3" ht="15" customHeight="1" x14ac:dyDescent="0.3">
      <c r="B440"/>
      <c r="C440" s="2"/>
    </row>
    <row r="441" spans="2:3" ht="15" customHeight="1" x14ac:dyDescent="0.3">
      <c r="B441"/>
      <c r="C441" s="2"/>
    </row>
    <row r="442" spans="2:3" ht="15" customHeight="1" x14ac:dyDescent="0.3">
      <c r="B442"/>
      <c r="C442" s="2"/>
    </row>
    <row r="443" spans="2:3" ht="15" customHeight="1" x14ac:dyDescent="0.3">
      <c r="B443"/>
      <c r="C443" s="2"/>
    </row>
    <row r="444" spans="2:3" ht="15" customHeight="1" x14ac:dyDescent="0.3">
      <c r="B444"/>
      <c r="C444" s="2"/>
    </row>
    <row r="445" spans="2:3" ht="15" customHeight="1" x14ac:dyDescent="0.3">
      <c r="B445"/>
      <c r="C445" s="2"/>
    </row>
    <row r="446" spans="2:3" ht="15" customHeight="1" x14ac:dyDescent="0.3">
      <c r="B446"/>
      <c r="C446" s="2"/>
    </row>
    <row r="447" spans="2:3" ht="15" customHeight="1" x14ac:dyDescent="0.3">
      <c r="B447"/>
      <c r="C447" s="2"/>
    </row>
    <row r="448" spans="2:3" ht="15" customHeight="1" x14ac:dyDescent="0.3">
      <c r="B448"/>
      <c r="C448" s="2"/>
    </row>
    <row r="449" spans="2:3" ht="15" customHeight="1" x14ac:dyDescent="0.3">
      <c r="B449"/>
      <c r="C449" s="2"/>
    </row>
    <row r="450" spans="2:3" ht="15" customHeight="1" x14ac:dyDescent="0.3">
      <c r="B450"/>
      <c r="C450" s="2"/>
    </row>
    <row r="451" spans="2:3" ht="15" customHeight="1" x14ac:dyDescent="0.3">
      <c r="B451"/>
      <c r="C451" s="2"/>
    </row>
    <row r="452" spans="2:3" ht="15" customHeight="1" x14ac:dyDescent="0.3">
      <c r="B452"/>
      <c r="C452" s="2"/>
    </row>
    <row r="453" spans="2:3" ht="15" customHeight="1" x14ac:dyDescent="0.3">
      <c r="B453"/>
      <c r="C453" s="2"/>
    </row>
    <row r="454" spans="2:3" ht="15" customHeight="1" x14ac:dyDescent="0.3">
      <c r="B454"/>
      <c r="C454" s="2"/>
    </row>
    <row r="455" spans="2:3" ht="15" customHeight="1" x14ac:dyDescent="0.3">
      <c r="B455"/>
      <c r="C455" s="2"/>
    </row>
    <row r="456" spans="2:3" ht="15" customHeight="1" x14ac:dyDescent="0.3">
      <c r="B456"/>
      <c r="C456" s="2"/>
    </row>
    <row r="457" spans="2:3" ht="15" customHeight="1" x14ac:dyDescent="0.3">
      <c r="B457"/>
      <c r="C457" s="2"/>
    </row>
    <row r="458" spans="2:3" ht="15" customHeight="1" x14ac:dyDescent="0.3">
      <c r="B458"/>
      <c r="C458" s="2"/>
    </row>
    <row r="459" spans="2:3" ht="15" customHeight="1" x14ac:dyDescent="0.3">
      <c r="B459"/>
      <c r="C459" s="2"/>
    </row>
    <row r="460" spans="2:3" ht="15" customHeight="1" x14ac:dyDescent="0.3">
      <c r="B460"/>
      <c r="C460" s="2"/>
    </row>
    <row r="461" spans="2:3" ht="15" customHeight="1" x14ac:dyDescent="0.3">
      <c r="B461"/>
      <c r="C461" s="2"/>
    </row>
    <row r="462" spans="2:3" ht="15" customHeight="1" x14ac:dyDescent="0.3">
      <c r="B462"/>
      <c r="C462" s="2"/>
    </row>
    <row r="463" spans="2:3" ht="15" customHeight="1" x14ac:dyDescent="0.3">
      <c r="B463"/>
      <c r="C463" s="2"/>
    </row>
    <row r="464" spans="2:3" ht="15" customHeight="1" x14ac:dyDescent="0.3">
      <c r="B464"/>
      <c r="C464" s="2"/>
    </row>
    <row r="465" spans="2:3" ht="15" customHeight="1" x14ac:dyDescent="0.3">
      <c r="B465"/>
      <c r="C465" s="2"/>
    </row>
    <row r="466" spans="2:3" ht="15" customHeight="1" x14ac:dyDescent="0.3">
      <c r="B466"/>
      <c r="C466" s="2"/>
    </row>
    <row r="467" spans="2:3" ht="15" customHeight="1" x14ac:dyDescent="0.3">
      <c r="B467"/>
      <c r="C467" s="2"/>
    </row>
    <row r="468" spans="2:3" ht="15" customHeight="1" x14ac:dyDescent="0.3">
      <c r="B468"/>
      <c r="C468" s="2"/>
    </row>
    <row r="469" spans="2:3" ht="15" customHeight="1" x14ac:dyDescent="0.3">
      <c r="B469"/>
      <c r="C469" s="2"/>
    </row>
    <row r="470" spans="2:3" ht="15" customHeight="1" x14ac:dyDescent="0.3">
      <c r="B470"/>
      <c r="C470" s="2"/>
    </row>
    <row r="471" spans="2:3" ht="15" customHeight="1" x14ac:dyDescent="0.3">
      <c r="B471"/>
      <c r="C471" s="2"/>
    </row>
    <row r="472" spans="2:3" ht="15" customHeight="1" x14ac:dyDescent="0.3">
      <c r="B472"/>
      <c r="C472" s="2"/>
    </row>
    <row r="473" spans="2:3" ht="15" customHeight="1" x14ac:dyDescent="0.3">
      <c r="B473"/>
      <c r="C473" s="2"/>
    </row>
    <row r="474" spans="2:3" ht="15" customHeight="1" x14ac:dyDescent="0.3">
      <c r="B474"/>
      <c r="C474" s="2"/>
    </row>
    <row r="475" spans="2:3" ht="15" customHeight="1" x14ac:dyDescent="0.3">
      <c r="B475"/>
      <c r="C475" s="2"/>
    </row>
    <row r="476" spans="2:3" ht="15" customHeight="1" x14ac:dyDescent="0.3">
      <c r="B476"/>
      <c r="C476" s="2"/>
    </row>
    <row r="477" spans="2:3" ht="15" customHeight="1" x14ac:dyDescent="0.3">
      <c r="B477"/>
      <c r="C477" s="2"/>
    </row>
    <row r="478" spans="2:3" ht="15" customHeight="1" x14ac:dyDescent="0.3">
      <c r="B478"/>
      <c r="C478" s="2"/>
    </row>
    <row r="479" spans="2:3" ht="15" customHeight="1" x14ac:dyDescent="0.3">
      <c r="B479"/>
      <c r="C479" s="2"/>
    </row>
    <row r="480" spans="2:3" ht="15" customHeight="1" x14ac:dyDescent="0.3">
      <c r="B480"/>
      <c r="C480" s="2"/>
    </row>
    <row r="481" spans="2:3" ht="15" customHeight="1" x14ac:dyDescent="0.3">
      <c r="B481"/>
      <c r="C481" s="2"/>
    </row>
    <row r="482" spans="2:3" ht="15" customHeight="1" x14ac:dyDescent="0.3">
      <c r="B482"/>
      <c r="C482" s="2"/>
    </row>
    <row r="483" spans="2:3" ht="15" customHeight="1" x14ac:dyDescent="0.3">
      <c r="B483"/>
      <c r="C483" s="2"/>
    </row>
    <row r="484" spans="2:3" ht="15" customHeight="1" x14ac:dyDescent="0.3">
      <c r="B484"/>
      <c r="C484" s="2"/>
    </row>
    <row r="485" spans="2:3" ht="15" customHeight="1" x14ac:dyDescent="0.3">
      <c r="B485"/>
      <c r="C485" s="2"/>
    </row>
    <row r="486" spans="2:3" ht="15" customHeight="1" x14ac:dyDescent="0.3">
      <c r="B486"/>
      <c r="C486" s="2"/>
    </row>
    <row r="487" spans="2:3" ht="15" customHeight="1" x14ac:dyDescent="0.3">
      <c r="B487"/>
      <c r="C487" s="2"/>
    </row>
    <row r="488" spans="2:3" ht="15" customHeight="1" x14ac:dyDescent="0.3">
      <c r="B488"/>
      <c r="C488" s="2"/>
    </row>
    <row r="489" spans="2:3" ht="15" customHeight="1" x14ac:dyDescent="0.3">
      <c r="B489"/>
      <c r="C489" s="2"/>
    </row>
    <row r="490" spans="2:3" ht="15" customHeight="1" x14ac:dyDescent="0.3">
      <c r="B490"/>
      <c r="C490" s="2"/>
    </row>
    <row r="491" spans="2:3" ht="15" customHeight="1" x14ac:dyDescent="0.3">
      <c r="B491"/>
      <c r="C491" s="2"/>
    </row>
    <row r="492" spans="2:3" ht="15" customHeight="1" x14ac:dyDescent="0.3">
      <c r="B492"/>
      <c r="C492" s="2"/>
    </row>
    <row r="493" spans="2:3" ht="15" customHeight="1" x14ac:dyDescent="0.3">
      <c r="B493"/>
      <c r="C493" s="2"/>
    </row>
    <row r="494" spans="2:3" ht="15" customHeight="1" x14ac:dyDescent="0.3">
      <c r="B494"/>
      <c r="C494" s="2"/>
    </row>
    <row r="495" spans="2:3" ht="15" customHeight="1" x14ac:dyDescent="0.3">
      <c r="B495"/>
      <c r="C495" s="2"/>
    </row>
    <row r="496" spans="2:3" ht="15" customHeight="1" x14ac:dyDescent="0.3">
      <c r="B496"/>
      <c r="C496" s="2"/>
    </row>
    <row r="497" spans="2:3" ht="15" customHeight="1" x14ac:dyDescent="0.3">
      <c r="B497"/>
      <c r="C497" s="2"/>
    </row>
    <row r="498" spans="2:3" ht="15" customHeight="1" x14ac:dyDescent="0.3">
      <c r="B498"/>
      <c r="C498" s="2"/>
    </row>
    <row r="499" spans="2:3" ht="15" customHeight="1" x14ac:dyDescent="0.3">
      <c r="B499"/>
      <c r="C499" s="2"/>
    </row>
    <row r="500" spans="2:3" ht="15" customHeight="1" x14ac:dyDescent="0.3">
      <c r="B500"/>
      <c r="C500" s="2"/>
    </row>
    <row r="501" spans="2:3" ht="15" customHeight="1" x14ac:dyDescent="0.3">
      <c r="B501"/>
      <c r="C501" s="2"/>
    </row>
    <row r="502" spans="2:3" ht="15" customHeight="1" x14ac:dyDescent="0.3">
      <c r="B502"/>
      <c r="C502" s="2"/>
    </row>
    <row r="503" spans="2:3" ht="15" customHeight="1" x14ac:dyDescent="0.3">
      <c r="B503"/>
      <c r="C503" s="2"/>
    </row>
    <row r="504" spans="2:3" ht="15" customHeight="1" x14ac:dyDescent="0.3">
      <c r="B504"/>
      <c r="C504" s="2"/>
    </row>
  </sheetData>
  <sheetProtection password="AFF0" sheet="1" objects="1" scenarios="1" formatCells="0" formatColumns="0" formatRows="0" deleteColumns="0" deleteRows="0"/>
  <protectedRanges>
    <protectedRange sqref="E15:E52" name="krista_tf_1089_0_0"/>
    <protectedRange sqref="F15:F52" name="krista_tf_2_0_0"/>
    <protectedRange sqref="G15:G52" name="krista_tf_3_0_0"/>
    <protectedRange sqref="H15:H52" name="krista_tf_4_0_0"/>
    <protectedRange sqref="I15:I52" name="krista_tf_5_0_0"/>
    <protectedRange sqref="J15:J52" name="krista_tf_6_0_0"/>
    <protectedRange sqref="K15:K52" name="krista_tf_7_0_0"/>
    <protectedRange sqref="L15:L52" name="krista_tf_8_0_0"/>
    <protectedRange sqref="O15:O52" name="krista_tf_9_0_0"/>
  </protectedRanges>
  <mergeCells count="15">
    <mergeCell ref="E9:O9"/>
    <mergeCell ref="N1:O1"/>
    <mergeCell ref="M2:O2"/>
    <mergeCell ref="M3:O3"/>
    <mergeCell ref="M4:O4"/>
    <mergeCell ref="I7:K7"/>
    <mergeCell ref="E8:O8"/>
    <mergeCell ref="E11:E13"/>
    <mergeCell ref="F11:L11"/>
    <mergeCell ref="M11:O11"/>
    <mergeCell ref="F12:J12"/>
    <mergeCell ref="K12:L12"/>
    <mergeCell ref="M12:M13"/>
    <mergeCell ref="N12:N13"/>
    <mergeCell ref="O12:O13"/>
  </mergeCells>
  <printOptions horizontalCentered="1"/>
  <pageMargins left="0.31496062992125984" right="0.31496062992125984" top="0.35433070866141736" bottom="0.35433070866141736" header="0" footer="0"/>
  <pageSetup paperSize="9" scale="39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Приложение № 1 МР</vt:lpstr>
      <vt:lpstr>Приложение № 2</vt:lpstr>
      <vt:lpstr>'Приложение № 1 МР'!Криста_Мера_3_0</vt:lpstr>
      <vt:lpstr>'Приложение № 2'!Криста_Мера_3_0</vt:lpstr>
      <vt:lpstr>'Приложение № 1 МР'!Криста_Мера_4_0</vt:lpstr>
      <vt:lpstr>'Приложение № 2'!Криста_Мера_4_0</vt:lpstr>
      <vt:lpstr>'Приложение № 1 МР'!Криста_Свободный_11_0</vt:lpstr>
      <vt:lpstr>'Приложение № 2'!Криста_Свободный_11_0</vt:lpstr>
      <vt:lpstr>'Приложение № 1 МР'!Криста_Свободный_12_0</vt:lpstr>
      <vt:lpstr>'Приложение № 2'!Криста_Свободный_12_0</vt:lpstr>
      <vt:lpstr>'Приложение № 1 МР'!Криста_Свободный_13_0</vt:lpstr>
      <vt:lpstr>'Приложение № 2'!Криста_Свободный_13_0</vt:lpstr>
      <vt:lpstr>'Приложение № 1 МР'!Криста_Свободный_14_0</vt:lpstr>
      <vt:lpstr>'Приложение № 2'!Криста_Свободный_14_0</vt:lpstr>
      <vt:lpstr>'Приложение № 1 МР'!Криста_Свободный_15_0</vt:lpstr>
      <vt:lpstr>'Приложение № 2'!Криста_Свободный_15_0</vt:lpstr>
      <vt:lpstr>'Приложение № 1 МР'!Криста_Свободный_16_0</vt:lpstr>
      <vt:lpstr>'Приложение № 2'!Криста_Свободный_16_0</vt:lpstr>
      <vt:lpstr>'Приложение № 1 МР'!Криста_Свободный_17_0</vt:lpstr>
      <vt:lpstr>'Приложение № 2'!Криста_Свободный_17_0</vt:lpstr>
      <vt:lpstr>'Приложение № 1 МР'!Криста_Свободный_18_0</vt:lpstr>
      <vt:lpstr>'Приложение № 2'!Криста_Свободный_18_0</vt:lpstr>
      <vt:lpstr>'Приложение № 1 МР'!Криста_Свободный_19_0</vt:lpstr>
      <vt:lpstr>'Приложение № 2'!Криста_Свободный_19_0</vt:lpstr>
      <vt:lpstr>'Приложение № 1 МР'!Криста_Таблица</vt:lpstr>
      <vt:lpstr>'Приложение № 2'!Криста_Таблица</vt:lpstr>
      <vt:lpstr>'Приложение № 1 МР'!ОбластьИмпорта</vt:lpstr>
      <vt:lpstr>'Приложение № 2'!ОбластьИмпорта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2023-07-07T06:10:57Z</cp:lastPrinted>
  <dcterms:created xsi:type="dcterms:W3CDTF">2020-10-28T08:50:30Z</dcterms:created>
  <dcterms:modified xsi:type="dcterms:W3CDTF">2023-07-17T02:50:34Z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 (x86)\Krista\FM\Krista.FM.Client\Workplace\TasksDocuments\1855_5696_Приложение № 1, 2 к отчёту об исполнении бюджета 2023 год на 01.07..2023.xlsx</vt:lpwstr>
  </property>
  <property fmtid="{D5CDD505-2E9C-101B-9397-08002B2CF9AE}" pid="3" name="PlanningSheetType">
    <vt:lpwstr>0</vt:lpwstr>
  </property>
  <property fmtid="{D5CDD505-2E9C-101B-9397-08002B2CF9AE}" pid="4" name="fm.DocumentName">
    <vt:lpwstr>Приложение № 1, 2 к отчёту об исполнении бюджета 2023 год на 01.07..2023</vt:lpwstr>
  </property>
  <property fmtid="{D5CDD505-2E9C-101B-9397-08002B2CF9AE}" pid="5" name="fm.DocumentId">
    <vt:lpwstr>5696</vt:lpwstr>
  </property>
  <property fmtid="{D5CDD505-2E9C-101B-9397-08002B2CF9AE}" pid="6" name="fm.TaskName">
    <vt:lpwstr>Июнь</vt:lpwstr>
  </property>
  <property fmtid="{D5CDD505-2E9C-101B-9397-08002B2CF9AE}" pid="7" name="fm.TaskId">
    <vt:lpwstr>1855</vt:lpwstr>
  </property>
  <property fmtid="{D5CDD505-2E9C-101B-9397-08002B2CF9AE}" pid="8" name="fm.Owner">
    <vt:lpwstr>Doh\User</vt:lpwstr>
  </property>
  <property fmtid="{D5CDD505-2E9C-101B-9397-08002B2CF9AE}" pid="9" name="fm.DocPath">
    <vt:lpwstr>C:\Program Files (x86)\Krista\FM\Krista.FM.Client\Workplace\TasksDocuments\1855_5696_Приложение № 1, 2 к отчёту об исполнении бюджета 2023 год на 01.07..2023.xlsx</vt:lpwstr>
  </property>
  <property fmtid="{D5CDD505-2E9C-101B-9397-08002B2CF9AE}" pid="10" name="fm.DocType">
    <vt:lpwstr>0</vt:lpwstr>
  </property>
  <property fmtid="{D5CDD505-2E9C-101B-9397-08002B2CF9AE}" pid="11" name="fm.ConnectionStr">
    <vt:lpwstr>PLAN-SRV:8008</vt:lpwstr>
  </property>
  <property fmtid="{D5CDD505-2E9C-101B-9397-08002B2CF9AE}" pid="12" name="fm.AlterConnection">
    <vt:lpwstr>http://fmserv/Krista.FM.Server.WebServices/PlaningService.asmx</vt:lpwstr>
  </property>
  <property fmtid="{D5CDD505-2E9C-101B-9397-08002B2CF9AE}" pid="13" name="fm.SchemeName">
    <vt:lpwstr>Омск_МО</vt:lpwstr>
  </property>
  <property fmtid="{D5CDD505-2E9C-101B-9397-08002B2CF9AE}" pid="14" name="fm.tc.Data.Size">
    <vt:lpwstr>32</vt:lpwstr>
  </property>
  <property fmtid="{D5CDD505-2E9C-101B-9397-08002B2CF9AE}" pid="15" name="fm.Result.Success">
    <vt:lpwstr>true</vt:lpwstr>
  </property>
  <property fmtid="{D5CDD505-2E9C-101B-9397-08002B2CF9AE}" pid="16" name="fm.Result.Message">
    <vt:lpwstr/>
  </property>
</Properties>
</file>